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rkik.mil.intra/collaboration/RKIKkatport/Majanduskaubad/1.Hanked/Hanked 2024/284234_Ehituspoe kaupade ostmine/PAKKUMUSED/"/>
    </mc:Choice>
  </mc:AlternateContent>
  <bookViews>
    <workbookView xWindow="165" yWindow="1950" windowWidth="27960" windowHeight="1129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 l="1"/>
  <c r="G79" i="1"/>
  <c r="H80" i="1"/>
  <c r="G16" i="1" l="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81" i="1"/>
  <c r="G82" i="1"/>
  <c r="G83" i="1"/>
  <c r="G84" i="1"/>
  <c r="G85" i="1"/>
  <c r="G86" i="1"/>
  <c r="G87" i="1"/>
  <c r="G15" i="1"/>
  <c r="H66" i="1" l="1"/>
  <c r="H50" i="1"/>
  <c r="H51" i="1"/>
  <c r="H16" i="1"/>
  <c r="H17" i="1"/>
  <c r="H18" i="1"/>
  <c r="H19" i="1"/>
  <c r="H20" i="1"/>
  <c r="H21" i="1"/>
  <c r="H22" i="1"/>
  <c r="H23" i="1"/>
  <c r="H24" i="1"/>
  <c r="H25" i="1"/>
  <c r="H26" i="1"/>
  <c r="H27" i="1"/>
  <c r="H28" i="1"/>
  <c r="H29" i="1"/>
  <c r="H30" i="1"/>
  <c r="H31" i="1"/>
  <c r="H32" i="1"/>
  <c r="H33" i="1"/>
  <c r="H34" i="1"/>
  <c r="H35" i="1"/>
  <c r="H36" i="1"/>
  <c r="H37" i="1"/>
  <c r="H38" i="1"/>
  <c r="H62" i="1"/>
  <c r="H42" i="1"/>
  <c r="H49" i="1"/>
  <c r="H52" i="1"/>
  <c r="H53" i="1"/>
  <c r="H48" i="1"/>
  <c r="H45" i="1"/>
  <c r="H39" i="1"/>
  <c r="H58" i="1"/>
  <c r="H57" i="1"/>
  <c r="H54" i="1" l="1"/>
  <c r="H55" i="1"/>
  <c r="H56" i="1"/>
  <c r="H59" i="1"/>
  <c r="H60" i="1"/>
  <c r="H61" i="1"/>
  <c r="H40" i="1"/>
  <c r="H41" i="1"/>
  <c r="H43" i="1"/>
  <c r="H44" i="1"/>
  <c r="H46" i="1"/>
  <c r="H47" i="1"/>
  <c r="H63" i="1"/>
  <c r="H64" i="1"/>
  <c r="H65" i="1"/>
  <c r="H67" i="1"/>
  <c r="H68" i="1"/>
  <c r="H69" i="1"/>
  <c r="H70" i="1"/>
  <c r="H71" i="1"/>
  <c r="H72" i="1"/>
  <c r="H73" i="1"/>
  <c r="H74" i="1"/>
  <c r="H75" i="1"/>
  <c r="H76" i="1"/>
  <c r="H77" i="1"/>
  <c r="H78" i="1"/>
  <c r="H79" i="1"/>
  <c r="H81" i="1"/>
  <c r="H82" i="1"/>
  <c r="H83" i="1"/>
  <c r="H84" i="1"/>
  <c r="H85" i="1"/>
  <c r="H86" i="1"/>
  <c r="H87" i="1"/>
  <c r="H15" i="1" l="1"/>
  <c r="H88" i="1" s="1"/>
  <c r="H90" i="1" l="1"/>
</calcChain>
</file>

<file path=xl/sharedStrings.xml><?xml version="1.0" encoding="utf-8"?>
<sst xmlns="http://schemas.openxmlformats.org/spreadsheetml/2006/main" count="251" uniqueCount="184">
  <si>
    <t>puitlaastplaat, OSB-3, 10x1250x2500 mm</t>
  </si>
  <si>
    <t>puitlaastplaat, OSB-3, 12x1250x2500 mm</t>
  </si>
  <si>
    <t>kuivbetoon vee- ja külmakindel 25 kg</t>
  </si>
  <si>
    <t>asfaldiparandussegu 20 kg</t>
  </si>
  <si>
    <t>ohulint, kollane/must, min 70 mm x 200 m</t>
  </si>
  <si>
    <t>ohulint, punane/valge, min 70 mm x 200 m</t>
  </si>
  <si>
    <t>värv, aerosool, must, matt, RAL 9021, min 400 ml</t>
  </si>
  <si>
    <t>ehituskoba, 8x270 mm, must</t>
  </si>
  <si>
    <t>tabalukk 40 mm kroom</t>
  </si>
  <si>
    <t>nael, 4x100 mm, must, 1 kg</t>
  </si>
  <si>
    <t>nael, 5x150 mm, must, 1 kg</t>
  </si>
  <si>
    <t>klambripüstol, 6-14 mm, kõrge vastupidavusega metallist korpus, lukustamisfunktsioon</t>
  </si>
  <si>
    <t xml:space="preserve">NB! Tabelis toodud kogused on orienteeruvad ja esitatud pakkumuste võrreldavuse tagamiseks, ostja ei kohustu samas mahus kaupu ostma. </t>
  </si>
  <si>
    <t>Nr</t>
  </si>
  <si>
    <t>Pakkujal ei ole lubatud tabelit muuta.</t>
  </si>
  <si>
    <t>%</t>
  </si>
  <si>
    <t>vannikardin, 200 x 180 cm, ühevärviline, heledam toon</t>
  </si>
  <si>
    <t>elektriboiler, vähemalt 100 l, vertikaalne, hooldusvaba</t>
  </si>
  <si>
    <t>kuulkraan 1/2" liblikkäepide, VK/VK</t>
  </si>
  <si>
    <t>Sanitaar- ja keskkonnatehnika</t>
  </si>
  <si>
    <t>Aiakaubad</t>
  </si>
  <si>
    <t>nöör, must, heinapalli, 4 kg, 2000 m rull</t>
  </si>
  <si>
    <t>sääse- ja puugitõrjevahend 100 ml</t>
  </si>
  <si>
    <t>sipelga söödatoos</t>
  </si>
  <si>
    <t>aiamaa must muld, 60 l</t>
  </si>
  <si>
    <t>muruseeme 1 kg</t>
  </si>
  <si>
    <t>prügikonteiner, 240 l, roheline</t>
  </si>
  <si>
    <t>lumesahk Fiskars SnowXpert või samaväärne</t>
  </si>
  <si>
    <t>nagi, 2-ne, matt, kroom</t>
  </si>
  <si>
    <t>laualamp, hall ja/või must, LED, reguleeritava valgusvooga ja valguse suunaga, liigenditega, valgusvoog min 500 luumenit</t>
  </si>
  <si>
    <t>peegel, min 40 x 50 cm</t>
  </si>
  <si>
    <t>porirest metallist, min mõõdud 60 x 30 cm, jalapühkimise harjadega</t>
  </si>
  <si>
    <t>porivaip rullis, laius 1 m, esitada 1 jooksva meetri hind</t>
  </si>
  <si>
    <t>seinakell, hall või valge, läbimõõt min 25 cm, vaikne, lihtsalt loetavad numbrid</t>
  </si>
  <si>
    <t xml:space="preserve">Pakkumuse vorm hankeosa 2 "Ehituspoe kaubad (va elektrikaubad)"
</t>
  </si>
  <si>
    <t>Maksumus km-ta</t>
  </si>
  <si>
    <t>Maksumus kokku km-ta</t>
  </si>
  <si>
    <t>Maksumus kokku km-ta koos allahindlusega</t>
  </si>
  <si>
    <t>Poodide aadressid:</t>
  </si>
  <si>
    <t>Tabel on varustatud vajalike valemitega, pakkuja täidab kõik kollased lahtrid ning kannab rohelise lahtri väärtuse (maksumus kokku km-ta koos allahindlusega) riigihangete registri hindamiskriteeriumite lehele.</t>
  </si>
  <si>
    <t>ohulint, sinine, min 70 mm x 250 m</t>
  </si>
  <si>
    <t>ohulint, kollane, min 70 mm x 250 m</t>
  </si>
  <si>
    <t>denatureeritud piiritus, spetsiaalne vedelik priimuste ja piirituslampide täitmisek, min 0,5 l pakend</t>
  </si>
  <si>
    <t>gaas (butaan 70%, propaan 30%) 600ml, keermega</t>
  </si>
  <si>
    <t>värv, aerosool, kollane, matt, RAL 1021, min 400 ml</t>
  </si>
  <si>
    <t>värv, aerosool, punane, matt, RAL 3000, min 400 ml</t>
  </si>
  <si>
    <t>värv, aerosool, roheline, matt, RAL 6031, min 400 ml</t>
  </si>
  <si>
    <t>tikud, min 38 tk/toosis, 10 toosi/pakis</t>
  </si>
  <si>
    <t>teip, maalriteip (valge paber), 25 mm x 50 m</t>
  </si>
  <si>
    <t>teip, maalriteip (valge paber), 50 mm x 50 m</t>
  </si>
  <si>
    <t>teip, niiskuskindel, 48-50 mm x 50 m, hall</t>
  </si>
  <si>
    <t>teip, pakketeip, läbipaistev, 48 mm x 66 m</t>
  </si>
  <si>
    <t>teip, kahepoolne, kasutamiseks nii sise- kui välistingimustes, 19 mm x 5 m</t>
  </si>
  <si>
    <t>teip, laiguline, ilmastikukindel, 50 mm x 25 m</t>
  </si>
  <si>
    <t>traat, sidumistraat 4 mm, kuumtsingitud, 5 kg (ca 51 m rullis)</t>
  </si>
  <si>
    <t>traat, sidumistraat 2 mm, kuumtsingitud, 5 kg (ca 203 m rullis)</t>
  </si>
  <si>
    <t>gaasipõleti piezo süütajaga 600ml gaasidele</t>
  </si>
  <si>
    <t>immutusvahend puidule, pruun või roheline, min 9 l, kaitseb mädanemise, hallituse eest</t>
  </si>
  <si>
    <t>puitlaastplaat, OSB-3, 22x1250x2500 mm</t>
  </si>
  <si>
    <t>liim, kiirliim min 3 g</t>
  </si>
  <si>
    <t>ohulint, kollane/must, min 70 mm x 500 m</t>
  </si>
  <si>
    <t>ohulint, punane/valge, min 70 mm x 100 m</t>
  </si>
  <si>
    <t>puidukruvi, 5x100 mm,  peitpea, min C3, torx, 100 tk</t>
  </si>
  <si>
    <t>puidukruvi, 6x120mm, peitpea, min C3, torx, 100 tk</t>
  </si>
  <si>
    <t>nael, 2,5x60 mm, must, 1 kg</t>
  </si>
  <si>
    <t>ehituskoba, 6-6,5x200 mm, must</t>
  </si>
  <si>
    <t>ehituskoba, 10x320 mm, must</t>
  </si>
  <si>
    <t>tabalukk 38 mm raud</t>
  </si>
  <si>
    <t>tabalukk 32 mm raud pikk aas</t>
  </si>
  <si>
    <t>tabalukk 32 mm raud</t>
  </si>
  <si>
    <t>nael, 6x200 mm, must, 1 kg</t>
  </si>
  <si>
    <t>dušivoolik roostevaba teras, 1,5 m</t>
  </si>
  <si>
    <t>kalmuküünal, kaanega, min 24 h, valge, 1 tk</t>
  </si>
  <si>
    <t>õhupallid, erinevad värvid, 100 tk/pakis</t>
  </si>
  <si>
    <t>lumelabidas SnowXpert või samaväärne</t>
  </si>
  <si>
    <t>kaminapuu, lepp, võrkkotis, min 30 l</t>
  </si>
  <si>
    <t>ruloo, pimendav, min 160 x 180 cm, hall või beež</t>
  </si>
  <si>
    <t>Sisustus- ja kodukaubad</t>
  </si>
  <si>
    <t>Tööriistad</t>
  </si>
  <si>
    <t>Rauakaubad ja kinnitusvahendid</t>
  </si>
  <si>
    <t>Üldehitus- ja viimistluskaubad</t>
  </si>
  <si>
    <t>traat, sidumistraat, 4mm, põletatud traat, 90 kg (ca 90 kg rull)</t>
  </si>
  <si>
    <t>köis, 4 mm, 100-300 m, punutud, polüpropüleen, trummel, militaar ja must, hind pakkuda 300 m kohta</t>
  </si>
  <si>
    <t>köis, 4 mm, 20-25 m, punutud, polüpropüleen, militaar ja must, hind pakkuda 20 m kohta</t>
  </si>
  <si>
    <t>kasvuhoonekile, UV kindel, kirjata ja ilma kirjata, paksus min 0,12 mm, laius min 3000 mm, 150 m</t>
  </si>
  <si>
    <t>E-poe aadress:</t>
  </si>
  <si>
    <t>Tootegrupp</t>
  </si>
  <si>
    <t>Toote 1 tk hind km-ta*</t>
  </si>
  <si>
    <t>Toote 1 tk hind km-ta koos alla-hindlusega**</t>
  </si>
  <si>
    <t>Toode ja miinimumnõuded</t>
  </si>
  <si>
    <t>Pakutava toote nimi, tootja ja kirjeldus (esitatud info peab võimaldama hankijal üheselt hinnata pakutava kauba vastavust miinimumnõuetele)</t>
  </si>
  <si>
    <t>traat, okastraat, 1,7 mm, 250 m</t>
  </si>
  <si>
    <t>klambripüstoli klambrid 13/10mm ja 13/14mm professionaalseks kasutamiseks, 2500 tk/pakis</t>
  </si>
  <si>
    <t xml:space="preserve">Toote 1 tk hind* (pakkumuse esitamise hetkel poes kehtiv tavahind, mis ei sisalda soodustusi) märkida käibemaksuta ja maksimaalselt 2 kohta peale koma. </t>
  </si>
  <si>
    <t>Kogus</t>
  </si>
  <si>
    <t>Pakkumuse vastavustingimuse kohaselt: peab pakkujal olema toimiv e-pood, kust on võimalik teha tellimusi ja oste raamlepingus sätestatud tingimustel.</t>
  </si>
  <si>
    <t>Pakkumuse vastavustingimuse kohaselt: peab pakkujal olema tehnilise kirjelduse punktis 3.1 toodud asukohtades 1-9 vähemalt kaks kauplust ning need peavad asuma erinevates asukohtades (nt üks pood asub Tallinnas ja teine pood asub Tartus). Pakkuja toob kaupluse nimetuse ja täpse asukoha välja pakkumuse vormil (raamlepingu lisa 2).</t>
  </si>
  <si>
    <t>Allahindlusprotsent (minimaalne allahindlusprotsent, mis peab rakenduma kõikidele kaupadele kogu raamlepingu kehtivuse jooksul poest või e-poest ostmisel)</t>
  </si>
  <si>
    <t>riidepuu puidust, aluspuuga</t>
  </si>
  <si>
    <t>Ristsubsideerimine on keelatud.</t>
  </si>
  <si>
    <t>1. J.Smuuli tee 41, Tallinn</t>
  </si>
  <si>
    <t>2. Pärnu mnt 558, Laagri, Harjumaa</t>
  </si>
  <si>
    <t>3. Karjavälja 4, Tallinn</t>
  </si>
  <si>
    <t>4. Paldisk mnt 35, Keila</t>
  </si>
  <si>
    <t>5. Papiniidu 5a/2, Pärnu</t>
  </si>
  <si>
    <t>6. Ringtee 2, Rakvere</t>
  </si>
  <si>
    <t>7. Narva mnt 141, Jõhvi</t>
  </si>
  <si>
    <t>8. Lääneringtee 27, Räni, Kambja vald, Tartumaa</t>
  </si>
  <si>
    <t>Ehitus, Aed, Tööriistad ja Siseviimistlus - Bauhof</t>
  </si>
  <si>
    <t>MAALRITEIP PRO 50MX25MM, Tesa</t>
  </si>
  <si>
    <t>MAALRITEIP PRO 50MX50MM, Tesa</t>
  </si>
  <si>
    <t>TEIP NIISKUSKINDEL VIBAC650 HALL 50MMX50M, Vibac</t>
  </si>
  <si>
    <t>TEIP KAHEPOOLNE FOAM 19MMx5M</t>
  </si>
  <si>
    <t>PUIDU SÜVAIMMUTUSVAHEND PROTECT GREEN 9L ROHELINE, Eskaro</t>
  </si>
  <si>
    <t>TEHNILINE PIIRITUS 0,5L, Kemet</t>
  </si>
  <si>
    <t>PUITLAASTPLAAT OSB-3 10X1250X2500MM, Kronospan</t>
  </si>
  <si>
    <t>PUITLAASTPLAAT OSB-3 12X1250X2500MM, Kronospan</t>
  </si>
  <si>
    <t>PUITLAASTPLAAT OSB-3 22X1250X2500MM, Kronospan</t>
  </si>
  <si>
    <t>KUIVBETOON SAKRET BE 25KG, Sakret</t>
  </si>
  <si>
    <t>TRAAT 2,0 MM ~5KG HDG CA 203M, Arras CF</t>
  </si>
  <si>
    <t>TRAAT 4,0 MM ~5KG HDG CA 51M, Arras CF</t>
  </si>
  <si>
    <t>EHITUSKOBA 6,5X200MM, Arras CF</t>
  </si>
  <si>
    <t>EHITUSKOBA 8.0X270MM, Arras CF</t>
  </si>
  <si>
    <t>EHITUSKOBA 10X320MM, Arras CF</t>
  </si>
  <si>
    <t>TABALUKK 38MM FE, Wuzi</t>
  </si>
  <si>
    <t>TABALUKK 32MM FE PIKK AAS, Wuzi</t>
  </si>
  <si>
    <t>TABALUKK 40MM KROOM, Valnes</t>
  </si>
  <si>
    <t>TABALUKK 32MM FE, Wuzi</t>
  </si>
  <si>
    <t>KLAMBRIPÜSTOL R33 6-14MM, Rapid</t>
  </si>
  <si>
    <t>GAASIBALLOON 336G KEERMEGA, Kemper</t>
  </si>
  <si>
    <t>OHULINT KOLLANE/MUST 70MMx200M, Geko</t>
  </si>
  <si>
    <t>OHULINT VALGE/PUNANE 70MMx100M, Geko</t>
  </si>
  <si>
    <t>OHULINT VALGE/PUNANE 70MMX200M, Geko</t>
  </si>
  <si>
    <t>PIIRDELINT SININE 70X0,070MM 250M/RLL, Estiko</t>
  </si>
  <si>
    <t>PIIRDELINT KOLLANE 70X0,100MM 250M/RLL, Estiko</t>
  </si>
  <si>
    <t>DUŠIVOOLIK 150CM 207-90 KROOM METALL, Duschy</t>
  </si>
  <si>
    <t>DUŠIKARDIN 180X200CM 623-94 NEUTRAL BEEŽ POLÜESTER, Duschy</t>
  </si>
  <si>
    <t>BOILER ACI DURALIS 100 VERT 100L 1200W KER.KÜTTEKEHA, Thermor</t>
  </si>
  <si>
    <t>AIAKILE 0,12X3000MM UV-KINDEL 150m/rull, Estiko</t>
  </si>
  <si>
    <t>SÄÄSETÕRJE DIFFUSIL PLUS (SÄÄSED, PUUGID) 100ML, Diffusil</t>
  </si>
  <si>
    <t>SIPELGA SÖÖDATOOS HORTICOM, Horticom</t>
  </si>
  <si>
    <t>AIAMAA MUST MULD 60L, Biolan</t>
  </si>
  <si>
    <t>TULETIKUD 10 TOOSI PAKIS, Mustang</t>
  </si>
  <si>
    <t>ÕHUPALLID MIX VIBORG 100TK, Viborg</t>
  </si>
  <si>
    <t>MURUSEEME UNIVERSAALNE MURU 1KG, Grass</t>
  </si>
  <si>
    <t>PRÜGIKONTEINER 240L ROHELINE</t>
  </si>
  <si>
    <t>LUMELABIDAS SNOWXPERT, Fiskars</t>
  </si>
  <si>
    <t>LUMESAHK SNOWXPERT, Fiskars</t>
  </si>
  <si>
    <t>KAMINAPUUD 30L LEPP, Värska Laht</t>
  </si>
  <si>
    <t>RIIDEPUU METALLIST, ALUSPUUGA, SININE, PVC KATTEGA, Sauber</t>
  </si>
  <si>
    <t>RIIDEPUU NORDEN VALGE PUIT 5 TK/PK, Creya</t>
  </si>
  <si>
    <t>RIIDENAGI MATT KROOM 1033, Habo</t>
  </si>
  <si>
    <t>PEEGEL MIRO F-10 40X50CM, Andres Glass</t>
  </si>
  <si>
    <t>RULOO PIMENDAV 160X180CM BEEŽ, Creya</t>
  </si>
  <si>
    <t>PORIVAIP OCEAN 50 MUST, Vebe</t>
  </si>
  <si>
    <t>NIISKUSKINDEL TEIP 50MM/25M GEKO USA, Geko</t>
  </si>
  <si>
    <t>LIIM SUPER BOND RESPOSITIONABLE GEL 3G TUUBIS, Loctite</t>
  </si>
  <si>
    <t>HAUAKÜÜNAL POLAR 25H, Polar</t>
  </si>
  <si>
    <t>GAASIPÕLETI PIEZOSÜÜTAJAGA 114G/H 1,75KW+GAAS(575) 600ML, Kemper</t>
  </si>
  <si>
    <t>LAUALAMP LED LCD-EKRAANIGA 9W 500LM MUST, Solight</t>
  </si>
  <si>
    <t>ASFALDI PARANDUSESEGU FIXMIX 20KG, Ergoren</t>
  </si>
  <si>
    <t>OKASTRAAT ROCCIO ZN. 1,7MM 250M/RL, Riccio</t>
  </si>
  <si>
    <t>EHITUSNAEL 2,5X60 1KG CA. 430 TK, Hammerjack</t>
  </si>
  <si>
    <t>EHITUSNAEL 4,0X100 1KG CA. 99 TK, Hammerjack</t>
  </si>
  <si>
    <t>EHITUSNAEL 5,0X150 1KG CA. 43 TK, Hammerjack</t>
  </si>
  <si>
    <t>EHITUSNAEL 6,0X200 1KG CA. 23 TK, Hammerjack</t>
  </si>
  <si>
    <t>TRAAT PÕLETATUD D-4.0MM (~2-7KG), 90KG/rull, Türgi</t>
  </si>
  <si>
    <t>OHULINT KOLLANE/MUST 80MMX500M, Gosafe</t>
  </si>
  <si>
    <t>NÖÖR MUST PP 4KG(2000M) HEINAPALLINÖÖR, Farma</t>
  </si>
  <si>
    <t>KUULKRAAN 1/2" VK/VK LIBLIKKÄEPIDE, Clint</t>
  </si>
  <si>
    <t xml:space="preserve">riidepuu metallist, aluspuuga, 
mittelibiseva PVC kattega, 
korduvkasutatav, tugev, ei paindu, 
näidistoote pilt </t>
  </si>
  <si>
    <t xml:space="preserve">Toote 1 tk hind km-ta koos allahindlusega** - see hind fikseeritakse raamlepingus kauba maksimaalse ühikuhinnana minimaalselt 1 aastaks. Pakkuja arvestama, et kauba tellimisel, mille maksumus on vähemalt 500 eurot käibemaksuga, on transport ja mahalaadimine ostja poolt määratud asukohta (sh vajadusel konkreetsesse ruumi) ostjale ilma täiendava tasuta ehk müüja kulul. </t>
  </si>
  <si>
    <t>PAKKETEIP 50MMX66M LÄBIPAISTEV, Tesa
sama hinnaga ka 48mm laiusega läbipaistev pakketeip</t>
  </si>
  <si>
    <t>AEROSOOLVÄRV CAMOUFLAGE RAL9021 MUST, Motip, matt</t>
  </si>
  <si>
    <t>AEROSOOLVÄRV RAL 1021 RAPSIKOLLANE, Motip, läikiv
sama hinna eest saame pakkuda ka matti</t>
  </si>
  <si>
    <t>AEROSOOLVÄRV RAL 3000 TULIPUNANE, Motip, läikiv
sama hinna eest saame pakkuda ka matti</t>
  </si>
  <si>
    <t>AEROSOOLVÄRV CAMOUFLAGE RAL6031 ROHELINE, Motip, matt</t>
  </si>
  <si>
    <t>PUIDUKRUVI PEITPEA 5X100MM TORX RUSPERT 100TK/PAKK, Hammerjack, keskkonnaklass C3</t>
  </si>
  <si>
    <t>PUIDUKRUVI PEITPEA 6X120MM TORX RUSPERT 100TK/PAKK, Hammerjack, keskkonnaklass C3</t>
  </si>
  <si>
    <t>PUNUTUD NÖÖR POLÜPROPÜLEEN 4MM TRUMMEL MILITAAR, Tangente, must on sama hinnaga</t>
  </si>
  <si>
    <t>PUNUTUD NÖÖR MILITAAR 4MM/20M VIHK, Tangente, must on sama hinnaga</t>
  </si>
  <si>
    <t>KLAMBRID 13/14 2500TK, Rapid
13/10 klambri hind on veidi soodsam</t>
  </si>
  <si>
    <t>JALAREST METALLIST HARJADEGA, Tammer-Tukku, mõõt koos jalapuhastus harjadega 85 × 30 × 33 cm (resti enda mõõt 66,5x30cm)</t>
  </si>
  <si>
    <t>SEINAKELL Ø25,5CM HÕBEDANE PLASTIK, Asicom, vaikne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</si>
</sst>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u/>
      <sz val="11"/>
      <color theme="10"/>
      <name val="Calibri"/>
      <family val="2"/>
      <charset val="186"/>
      <scheme val="minor"/>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1" fillId="0" borderId="0" xfId="0" applyFont="1" applyAlignment="1"/>
    <xf numFmtId="0" fontId="0" fillId="0" borderId="0" xfId="0" applyFont="1" applyAlignment="1">
      <alignment wrapText="1"/>
    </xf>
    <xf numFmtId="0" fontId="0" fillId="0" borderId="0" xfId="0" applyFont="1"/>
    <xf numFmtId="3" fontId="0" fillId="0" borderId="0" xfId="0" applyNumberFormat="1" applyFont="1"/>
    <xf numFmtId="4" fontId="0" fillId="0" borderId="0" xfId="0" applyNumberFormat="1" applyFont="1"/>
    <xf numFmtId="0" fontId="0" fillId="0" borderId="0" xfId="0" applyFont="1" applyAlignment="1"/>
    <xf numFmtId="0" fontId="1" fillId="0" borderId="1" xfId="0" applyFont="1" applyFill="1" applyBorder="1"/>
    <xf numFmtId="0" fontId="1" fillId="0" borderId="1" xfId="0" applyFont="1" applyFill="1" applyBorder="1" applyAlignment="1">
      <alignment wrapText="1"/>
    </xf>
    <xf numFmtId="3" fontId="1" fillId="0" borderId="1" xfId="0" applyNumberFormat="1" applyFont="1" applyFill="1" applyBorder="1" applyAlignment="1">
      <alignment wrapText="1"/>
    </xf>
    <xf numFmtId="4" fontId="1" fillId="0" borderId="1" xfId="0" applyNumberFormat="1" applyFont="1" applyFill="1" applyBorder="1" applyAlignment="1">
      <alignment wrapText="1"/>
    </xf>
    <xf numFmtId="0" fontId="0" fillId="0" borderId="0" xfId="0" applyFont="1" applyFill="1"/>
    <xf numFmtId="0" fontId="0" fillId="0" borderId="1" xfId="0" applyFont="1" applyFill="1" applyBorder="1"/>
    <xf numFmtId="0" fontId="0" fillId="0" borderId="1" xfId="0" applyFont="1" applyFill="1" applyBorder="1" applyAlignment="1">
      <alignment wrapText="1"/>
    </xf>
    <xf numFmtId="3" fontId="0" fillId="0" borderId="1" xfId="0" applyNumberFormat="1" applyFont="1" applyFill="1" applyBorder="1"/>
    <xf numFmtId="4" fontId="0" fillId="0" borderId="1" xfId="0" applyNumberFormat="1" applyFont="1" applyFill="1" applyBorder="1"/>
    <xf numFmtId="0" fontId="2" fillId="0" borderId="1" xfId="0" applyFont="1" applyFill="1" applyBorder="1" applyAlignment="1">
      <alignment wrapText="1"/>
    </xf>
    <xf numFmtId="3" fontId="2" fillId="0" borderId="1" xfId="0" applyNumberFormat="1" applyFont="1" applyFill="1" applyBorder="1"/>
    <xf numFmtId="0" fontId="0" fillId="0" borderId="0" xfId="0" applyFont="1" applyFill="1" applyBorder="1"/>
    <xf numFmtId="3" fontId="0" fillId="0" borderId="0" xfId="0" applyNumberFormat="1" applyFont="1" applyFill="1" applyBorder="1"/>
    <xf numFmtId="0" fontId="1" fillId="0" borderId="0" xfId="0" applyFont="1" applyFill="1" applyBorder="1" applyAlignment="1">
      <alignment wrapText="1"/>
    </xf>
    <xf numFmtId="4" fontId="1" fillId="2" borderId="1" xfId="0" applyNumberFormat="1" applyFont="1" applyFill="1" applyBorder="1"/>
    <xf numFmtId="0" fontId="1" fillId="0" borderId="0" xfId="0" applyFont="1" applyFill="1"/>
    <xf numFmtId="0" fontId="1" fillId="0" borderId="0" xfId="0" applyFont="1" applyAlignment="1">
      <alignment wrapText="1"/>
    </xf>
    <xf numFmtId="0" fontId="1" fillId="0" borderId="0" xfId="0" applyFont="1"/>
    <xf numFmtId="4" fontId="1" fillId="0" borderId="2" xfId="0" applyNumberFormat="1" applyFont="1" applyFill="1" applyBorder="1"/>
    <xf numFmtId="4" fontId="1" fillId="3" borderId="1" xfId="0" applyNumberFormat="1" applyFont="1" applyFill="1" applyBorder="1"/>
    <xf numFmtId="0" fontId="0" fillId="2" borderId="1" xfId="0" applyFill="1" applyBorder="1"/>
    <xf numFmtId="3" fontId="0" fillId="0" borderId="1" xfId="0" applyNumberFormat="1" applyFont="1" applyFill="1" applyBorder="1" applyAlignment="1">
      <alignment wrapText="1"/>
    </xf>
    <xf numFmtId="4" fontId="0" fillId="2" borderId="1" xfId="0" applyNumberFormat="1" applyFont="1" applyFill="1" applyBorder="1"/>
    <xf numFmtId="4" fontId="2" fillId="2" borderId="1" xfId="0" applyNumberFormat="1" applyFont="1" applyFill="1" applyBorder="1"/>
    <xf numFmtId="4" fontId="0" fillId="0" borderId="0" xfId="0" applyNumberFormat="1" applyFont="1" applyFill="1" applyBorder="1"/>
    <xf numFmtId="0" fontId="0" fillId="0" borderId="0" xfId="0" applyFont="1" applyAlignment="1">
      <alignment wrapText="1"/>
    </xf>
    <xf numFmtId="0" fontId="0" fillId="0" borderId="1" xfId="0" applyBorder="1"/>
    <xf numFmtId="4" fontId="0" fillId="0" borderId="0" xfId="0" applyNumberFormat="1" applyFont="1" applyFill="1"/>
    <xf numFmtId="0" fontId="2" fillId="0" borderId="0" xfId="0" applyFont="1"/>
    <xf numFmtId="0" fontId="2" fillId="0" borderId="1" xfId="0" applyFont="1" applyFill="1" applyBorder="1" applyAlignment="1">
      <alignment vertical="top" wrapText="1"/>
    </xf>
    <xf numFmtId="0" fontId="3" fillId="2" borderId="0" xfId="1" applyFill="1"/>
    <xf numFmtId="0" fontId="2" fillId="2" borderId="1" xfId="0" applyFont="1" applyFill="1" applyBorder="1" applyAlignment="1">
      <alignment wrapText="1"/>
    </xf>
    <xf numFmtId="0" fontId="0" fillId="0" borderId="0" xfId="0" applyFont="1" applyAlignment="1">
      <alignment wrapText="1"/>
    </xf>
    <xf numFmtId="0" fontId="2" fillId="0" borderId="1" xfId="0" applyFont="1" applyFill="1" applyBorder="1"/>
    <xf numFmtId="0" fontId="2" fillId="0" borderId="3" xfId="0" applyFont="1" applyBorder="1" applyAlignment="1">
      <alignment wrapText="1"/>
    </xf>
    <xf numFmtId="0" fontId="2" fillId="0" borderId="1" xfId="0" applyFont="1" applyBorder="1"/>
    <xf numFmtId="0" fontId="4" fillId="2" borderId="1" xfId="0" applyFont="1" applyFill="1" applyBorder="1" applyAlignment="1">
      <alignment wrapText="1"/>
    </xf>
    <xf numFmtId="0" fontId="0" fillId="2" borderId="1" xfId="0" applyFont="1" applyFill="1" applyBorder="1" applyAlignment="1">
      <alignment wrapText="1"/>
    </xf>
    <xf numFmtId="0" fontId="0" fillId="2" borderId="0" xfId="0" applyFont="1" applyFill="1" applyAlignment="1">
      <alignment wrapText="1"/>
    </xf>
    <xf numFmtId="0" fontId="2" fillId="2" borderId="0" xfId="0" applyFont="1" applyFill="1" applyAlignment="1">
      <alignment wrapText="1"/>
    </xf>
    <xf numFmtId="0" fontId="0" fillId="0" borderId="0" xfId="0" applyFont="1" applyFill="1" applyBorder="1" applyAlignment="1">
      <alignment wrapText="1"/>
    </xf>
    <xf numFmtId="0" fontId="2" fillId="0" borderId="0" xfId="0" applyFont="1" applyAlignment="1">
      <alignment wrapText="1"/>
    </xf>
    <xf numFmtId="0" fontId="0" fillId="0" borderId="0" xfId="0" applyFont="1" applyAlignment="1">
      <alignment wrapText="1"/>
    </xf>
    <xf numFmtId="0" fontId="0" fillId="0" borderId="0" xfId="0" applyAlignment="1">
      <alignment wrapText="1"/>
    </xf>
    <xf numFmtId="0" fontId="2" fillId="0" borderId="3" xfId="0" applyFont="1" applyBorder="1" applyAlignment="1">
      <alignment wrapText="1"/>
    </xf>
    <xf numFmtId="0" fontId="2"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3190875</xdr:colOff>
      <xdr:row>0</xdr:row>
      <xdr:rowOff>95250</xdr:rowOff>
    </xdr:from>
    <xdr:to>
      <xdr:col>7</xdr:col>
      <xdr:colOff>576423</xdr:colOff>
      <xdr:row>3</xdr:row>
      <xdr:rowOff>180975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934450" y="95250"/>
          <a:ext cx="3195798" cy="6572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Calibri" panose="020F0502020204030204"/>
              <a:ea typeface="+mn-ea"/>
              <a:cs typeface="+mn-cs"/>
            </a:rPr>
            <a:t>Lisa 2</a:t>
          </a: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Raamlepingu „Ehituspoe kaupade ostmine” </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(viitenumber 284234) juurde</a:t>
          </a:r>
          <a:endParaRPr kumimoji="0" lang="et-EE" sz="1800" b="0" i="0" u="none" strike="noStrike" kern="0" cap="none" spc="0" normalizeH="0" baseline="0" noProof="0">
            <a:ln>
              <a:noFill/>
            </a:ln>
            <a:solidFill>
              <a:sysClr val="windowText" lastClr="000000"/>
            </a:solidFill>
            <a:effectLst/>
            <a:uLnTx/>
            <a:uFillTx/>
          </a:endParaRP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2</xdr:col>
      <xdr:colOff>2162175</xdr:colOff>
      <xdr:row>78</xdr:row>
      <xdr:rowOff>57150</xdr:rowOff>
    </xdr:from>
    <xdr:to>
      <xdr:col>2</xdr:col>
      <xdr:colOff>3257550</xdr:colOff>
      <xdr:row>78</xdr:row>
      <xdr:rowOff>673585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7700" y="18345150"/>
          <a:ext cx="1095375" cy="6164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auhof.ee/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03"/>
  <sheetViews>
    <sheetView tabSelected="1" view="pageLayout" zoomScale="80" zoomScaleNormal="100" zoomScalePageLayoutView="80" workbookViewId="0">
      <selection activeCell="F99" sqref="F99"/>
    </sheetView>
  </sheetViews>
  <sheetFormatPr defaultColWidth="8.7109375" defaultRowHeight="15" x14ac:dyDescent="0.25"/>
  <cols>
    <col min="1" max="1" width="4.28515625" style="3" bestFit="1" customWidth="1"/>
    <col min="2" max="2" width="27.85546875" style="3" bestFit="1" customWidth="1"/>
    <col min="3" max="3" width="48.140625" style="2" customWidth="1"/>
    <col min="4" max="4" width="61.85546875" style="39" customWidth="1"/>
    <col min="5" max="5" width="9.85546875" style="4" customWidth="1"/>
    <col min="6" max="6" width="10.7109375" style="5" bestFit="1" customWidth="1"/>
    <col min="7" max="7" width="13" style="34" customWidth="1"/>
    <col min="8" max="8" width="10.85546875" style="5" bestFit="1" customWidth="1"/>
    <col min="9" max="9" width="2.5703125" style="3" bestFit="1" customWidth="1"/>
    <col min="10" max="10" width="9" style="3" bestFit="1" customWidth="1"/>
    <col min="11" max="16384" width="8.7109375" style="3"/>
  </cols>
  <sheetData>
    <row r="4" spans="1:8" x14ac:dyDescent="0.25">
      <c r="A4" s="1" t="s">
        <v>34</v>
      </c>
      <c r="B4" s="1"/>
    </row>
    <row r="5" spans="1:8" x14ac:dyDescent="0.25">
      <c r="A5" s="6"/>
      <c r="B5" s="6"/>
    </row>
    <row r="6" spans="1:8" x14ac:dyDescent="0.25">
      <c r="A6" s="6" t="s">
        <v>12</v>
      </c>
      <c r="B6" s="6"/>
    </row>
    <row r="7" spans="1:8" x14ac:dyDescent="0.25">
      <c r="A7" s="49" t="s">
        <v>39</v>
      </c>
      <c r="B7" s="49"/>
      <c r="C7" s="50"/>
      <c r="D7" s="50"/>
      <c r="E7" s="50"/>
      <c r="F7" s="50"/>
      <c r="G7" s="50"/>
      <c r="H7" s="50"/>
    </row>
    <row r="8" spans="1:8" x14ac:dyDescent="0.25">
      <c r="A8" s="50"/>
      <c r="B8" s="50"/>
      <c r="C8" s="50"/>
      <c r="D8" s="50"/>
      <c r="E8" s="50"/>
      <c r="F8" s="50"/>
      <c r="G8" s="50"/>
      <c r="H8" s="50"/>
    </row>
    <row r="9" spans="1:8" x14ac:dyDescent="0.25">
      <c r="A9" s="6" t="s">
        <v>14</v>
      </c>
      <c r="B9" s="6"/>
    </row>
    <row r="10" spans="1:8" x14ac:dyDescent="0.25">
      <c r="A10" s="3" t="s">
        <v>93</v>
      </c>
    </row>
    <row r="11" spans="1:8" x14ac:dyDescent="0.25">
      <c r="A11" s="52" t="s">
        <v>171</v>
      </c>
      <c r="B11" s="52"/>
      <c r="C11" s="52"/>
      <c r="D11" s="52"/>
      <c r="E11" s="52"/>
      <c r="F11" s="52"/>
      <c r="G11" s="52"/>
      <c r="H11" s="52"/>
    </row>
    <row r="12" spans="1:8" x14ac:dyDescent="0.25">
      <c r="A12" s="52"/>
      <c r="B12" s="52"/>
      <c r="C12" s="52"/>
      <c r="D12" s="52"/>
      <c r="E12" s="52"/>
      <c r="F12" s="52"/>
      <c r="G12" s="52"/>
      <c r="H12" s="52"/>
    </row>
    <row r="13" spans="1:8" x14ac:dyDescent="0.25">
      <c r="A13" s="35" t="s">
        <v>99</v>
      </c>
      <c r="C13" s="32"/>
    </row>
    <row r="14" spans="1:8" s="11" customFormat="1" ht="60" x14ac:dyDescent="0.25">
      <c r="A14" s="7" t="s">
        <v>13</v>
      </c>
      <c r="B14" s="7" t="s">
        <v>86</v>
      </c>
      <c r="C14" s="8" t="s">
        <v>89</v>
      </c>
      <c r="D14" s="8" t="s">
        <v>90</v>
      </c>
      <c r="E14" s="9" t="s">
        <v>94</v>
      </c>
      <c r="F14" s="10" t="s">
        <v>87</v>
      </c>
      <c r="G14" s="10" t="s">
        <v>88</v>
      </c>
      <c r="H14" s="10" t="s">
        <v>35</v>
      </c>
    </row>
    <row r="15" spans="1:8" s="11" customFormat="1" x14ac:dyDescent="0.25">
      <c r="A15" s="12">
        <v>1</v>
      </c>
      <c r="B15" s="12" t="s">
        <v>80</v>
      </c>
      <c r="C15" s="16" t="s">
        <v>48</v>
      </c>
      <c r="D15" s="43" t="s">
        <v>109</v>
      </c>
      <c r="E15" s="28">
        <v>500</v>
      </c>
      <c r="F15" s="29">
        <v>2.91</v>
      </c>
      <c r="G15" s="15">
        <f t="shared" ref="G15:G46" si="0">F15-F15*$H$89/100</f>
        <v>1.8915</v>
      </c>
      <c r="H15" s="15">
        <f>E15*F15</f>
        <v>1455</v>
      </c>
    </row>
    <row r="16" spans="1:8" s="11" customFormat="1" x14ac:dyDescent="0.25">
      <c r="A16" s="12">
        <v>2</v>
      </c>
      <c r="B16" s="12" t="s">
        <v>80</v>
      </c>
      <c r="C16" s="16" t="s">
        <v>49</v>
      </c>
      <c r="D16" s="43" t="s">
        <v>110</v>
      </c>
      <c r="E16" s="14">
        <v>1500</v>
      </c>
      <c r="F16" s="29">
        <v>5.04</v>
      </c>
      <c r="G16" s="15">
        <f t="shared" si="0"/>
        <v>3.2759999999999998</v>
      </c>
      <c r="H16" s="15">
        <f t="shared" ref="H16:H38" si="1">E16*F16</f>
        <v>7560</v>
      </c>
    </row>
    <row r="17" spans="1:8" s="11" customFormat="1" x14ac:dyDescent="0.25">
      <c r="A17" s="12">
        <v>3</v>
      </c>
      <c r="B17" s="12" t="s">
        <v>80</v>
      </c>
      <c r="C17" s="16" t="s">
        <v>50</v>
      </c>
      <c r="D17" s="43" t="s">
        <v>111</v>
      </c>
      <c r="E17" s="14">
        <v>1000</v>
      </c>
      <c r="F17" s="29">
        <v>7.37</v>
      </c>
      <c r="G17" s="15">
        <f t="shared" si="0"/>
        <v>4.7904999999999998</v>
      </c>
      <c r="H17" s="15">
        <f t="shared" si="1"/>
        <v>7370</v>
      </c>
    </row>
    <row r="18" spans="1:8" s="11" customFormat="1" ht="30" x14ac:dyDescent="0.25">
      <c r="A18" s="12">
        <v>4</v>
      </c>
      <c r="B18" s="12" t="s">
        <v>80</v>
      </c>
      <c r="C18" s="16" t="s">
        <v>51</v>
      </c>
      <c r="D18" s="43" t="s">
        <v>172</v>
      </c>
      <c r="E18" s="14">
        <v>800</v>
      </c>
      <c r="F18" s="29">
        <v>3.76</v>
      </c>
      <c r="G18" s="15">
        <f t="shared" si="0"/>
        <v>2.444</v>
      </c>
      <c r="H18" s="15">
        <f t="shared" si="1"/>
        <v>3008</v>
      </c>
    </row>
    <row r="19" spans="1:8" s="11" customFormat="1" ht="30" x14ac:dyDescent="0.25">
      <c r="A19" s="12">
        <v>5</v>
      </c>
      <c r="B19" s="12" t="s">
        <v>80</v>
      </c>
      <c r="C19" s="16" t="s">
        <v>52</v>
      </c>
      <c r="D19" s="43" t="s">
        <v>112</v>
      </c>
      <c r="E19" s="14">
        <v>150</v>
      </c>
      <c r="F19" s="29">
        <v>3.11</v>
      </c>
      <c r="G19" s="15">
        <f t="shared" si="0"/>
        <v>2.0214999999999996</v>
      </c>
      <c r="H19" s="15">
        <f t="shared" si="1"/>
        <v>466.5</v>
      </c>
    </row>
    <row r="20" spans="1:8" s="11" customFormat="1" x14ac:dyDescent="0.25">
      <c r="A20" s="12">
        <v>6</v>
      </c>
      <c r="B20" s="12" t="s">
        <v>80</v>
      </c>
      <c r="C20" s="16" t="s">
        <v>53</v>
      </c>
      <c r="D20" s="43" t="s">
        <v>155</v>
      </c>
      <c r="E20" s="14">
        <v>500</v>
      </c>
      <c r="F20" s="29">
        <v>6.84</v>
      </c>
      <c r="G20" s="15">
        <f t="shared" si="0"/>
        <v>4.4459999999999997</v>
      </c>
      <c r="H20" s="15">
        <f t="shared" si="1"/>
        <v>3420</v>
      </c>
    </row>
    <row r="21" spans="1:8" s="11" customFormat="1" x14ac:dyDescent="0.25">
      <c r="A21" s="12">
        <v>7</v>
      </c>
      <c r="B21" s="12" t="s">
        <v>80</v>
      </c>
      <c r="C21" s="16" t="s">
        <v>59</v>
      </c>
      <c r="D21" s="43" t="s">
        <v>156</v>
      </c>
      <c r="E21" s="17">
        <v>300</v>
      </c>
      <c r="F21" s="29">
        <v>4.42</v>
      </c>
      <c r="G21" s="15">
        <f t="shared" si="0"/>
        <v>2.8730000000000002</v>
      </c>
      <c r="H21" s="15">
        <f t="shared" si="1"/>
        <v>1326</v>
      </c>
    </row>
    <row r="22" spans="1:8" s="11" customFormat="1" ht="30" x14ac:dyDescent="0.25">
      <c r="A22" s="12">
        <v>8</v>
      </c>
      <c r="B22" s="12" t="s">
        <v>80</v>
      </c>
      <c r="C22" s="16" t="s">
        <v>57</v>
      </c>
      <c r="D22" s="43" t="s">
        <v>113</v>
      </c>
      <c r="E22" s="14">
        <v>34.980079681274901</v>
      </c>
      <c r="F22" s="29">
        <v>65.650000000000006</v>
      </c>
      <c r="G22" s="15">
        <f t="shared" si="0"/>
        <v>42.672500000000007</v>
      </c>
      <c r="H22" s="15">
        <f t="shared" si="1"/>
        <v>2296.4422310756977</v>
      </c>
    </row>
    <row r="23" spans="1:8" s="11" customFormat="1" x14ac:dyDescent="0.25">
      <c r="A23" s="12">
        <v>9</v>
      </c>
      <c r="B23" s="12" t="s">
        <v>80</v>
      </c>
      <c r="C23" s="16" t="s">
        <v>6</v>
      </c>
      <c r="D23" s="38" t="s">
        <v>173</v>
      </c>
      <c r="E23" s="17">
        <v>200</v>
      </c>
      <c r="F23" s="29">
        <v>8.11</v>
      </c>
      <c r="G23" s="15">
        <f t="shared" si="0"/>
        <v>5.2714999999999996</v>
      </c>
      <c r="H23" s="15">
        <f t="shared" si="1"/>
        <v>1622</v>
      </c>
    </row>
    <row r="24" spans="1:8" s="11" customFormat="1" ht="30" x14ac:dyDescent="0.25">
      <c r="A24" s="12">
        <v>10</v>
      </c>
      <c r="B24" s="12" t="s">
        <v>80</v>
      </c>
      <c r="C24" s="16" t="s">
        <v>44</v>
      </c>
      <c r="D24" s="38" t="s">
        <v>174</v>
      </c>
      <c r="E24" s="17">
        <v>200</v>
      </c>
      <c r="F24" s="29">
        <v>5.16</v>
      </c>
      <c r="G24" s="15">
        <f t="shared" si="0"/>
        <v>3.3540000000000001</v>
      </c>
      <c r="H24" s="15">
        <f t="shared" si="1"/>
        <v>1032</v>
      </c>
    </row>
    <row r="25" spans="1:8" s="11" customFormat="1" ht="30" x14ac:dyDescent="0.25">
      <c r="A25" s="12">
        <v>11</v>
      </c>
      <c r="B25" s="12" t="s">
        <v>80</v>
      </c>
      <c r="C25" s="16" t="s">
        <v>45</v>
      </c>
      <c r="D25" s="38" t="s">
        <v>175</v>
      </c>
      <c r="E25" s="17">
        <v>200</v>
      </c>
      <c r="F25" s="29">
        <v>5.16</v>
      </c>
      <c r="G25" s="15">
        <f t="shared" si="0"/>
        <v>3.3540000000000001</v>
      </c>
      <c r="H25" s="15">
        <f t="shared" si="1"/>
        <v>1032</v>
      </c>
    </row>
    <row r="26" spans="1:8" s="11" customFormat="1" x14ac:dyDescent="0.25">
      <c r="A26" s="12">
        <v>12</v>
      </c>
      <c r="B26" s="12" t="s">
        <v>80</v>
      </c>
      <c r="C26" s="16" t="s">
        <v>46</v>
      </c>
      <c r="D26" s="38" t="s">
        <v>176</v>
      </c>
      <c r="E26" s="17">
        <v>200</v>
      </c>
      <c r="F26" s="29">
        <v>8.11</v>
      </c>
      <c r="G26" s="15">
        <f t="shared" si="0"/>
        <v>5.2714999999999996</v>
      </c>
      <c r="H26" s="15">
        <f t="shared" si="1"/>
        <v>1622</v>
      </c>
    </row>
    <row r="27" spans="1:8" s="11" customFormat="1" ht="45" x14ac:dyDescent="0.25">
      <c r="A27" s="12">
        <v>13</v>
      </c>
      <c r="B27" s="12" t="s">
        <v>80</v>
      </c>
      <c r="C27" s="16" t="s">
        <v>42</v>
      </c>
      <c r="D27" s="38" t="s">
        <v>114</v>
      </c>
      <c r="E27" s="17">
        <v>1500</v>
      </c>
      <c r="F27" s="29">
        <v>3.68</v>
      </c>
      <c r="G27" s="15">
        <f t="shared" si="0"/>
        <v>2.3920000000000003</v>
      </c>
      <c r="H27" s="15">
        <f t="shared" si="1"/>
        <v>5520</v>
      </c>
    </row>
    <row r="28" spans="1:8" s="11" customFormat="1" x14ac:dyDescent="0.25">
      <c r="A28" s="12">
        <v>14</v>
      </c>
      <c r="B28" s="12" t="s">
        <v>80</v>
      </c>
      <c r="C28" s="16" t="s">
        <v>0</v>
      </c>
      <c r="D28" s="44" t="s">
        <v>115</v>
      </c>
      <c r="E28" s="14">
        <v>200</v>
      </c>
      <c r="F28" s="29">
        <v>16.71</v>
      </c>
      <c r="G28" s="15">
        <f t="shared" si="0"/>
        <v>10.861499999999999</v>
      </c>
      <c r="H28" s="15">
        <f t="shared" si="1"/>
        <v>3342</v>
      </c>
    </row>
    <row r="29" spans="1:8" s="11" customFormat="1" x14ac:dyDescent="0.25">
      <c r="A29" s="12">
        <v>15</v>
      </c>
      <c r="B29" s="12" t="s">
        <v>80</v>
      </c>
      <c r="C29" s="16" t="s">
        <v>1</v>
      </c>
      <c r="D29" s="44" t="s">
        <v>116</v>
      </c>
      <c r="E29" s="14">
        <v>100</v>
      </c>
      <c r="F29" s="29">
        <v>18.350000000000001</v>
      </c>
      <c r="G29" s="15">
        <f t="shared" si="0"/>
        <v>11.927500000000002</v>
      </c>
      <c r="H29" s="15">
        <f t="shared" si="1"/>
        <v>1835.0000000000002</v>
      </c>
    </row>
    <row r="30" spans="1:8" s="11" customFormat="1" x14ac:dyDescent="0.25">
      <c r="A30" s="12">
        <v>16</v>
      </c>
      <c r="B30" s="12" t="s">
        <v>80</v>
      </c>
      <c r="C30" s="16" t="s">
        <v>58</v>
      </c>
      <c r="D30" s="44" t="s">
        <v>117</v>
      </c>
      <c r="E30" s="14">
        <v>50</v>
      </c>
      <c r="F30" s="29">
        <v>36.880000000000003</v>
      </c>
      <c r="G30" s="15">
        <f t="shared" si="0"/>
        <v>23.972000000000001</v>
      </c>
      <c r="H30" s="15">
        <f t="shared" si="1"/>
        <v>1844.0000000000002</v>
      </c>
    </row>
    <row r="31" spans="1:8" s="11" customFormat="1" x14ac:dyDescent="0.25">
      <c r="A31" s="12">
        <v>17</v>
      </c>
      <c r="B31" s="12" t="s">
        <v>80</v>
      </c>
      <c r="C31" s="16" t="s">
        <v>2</v>
      </c>
      <c r="D31" s="44" t="s">
        <v>118</v>
      </c>
      <c r="E31" s="14">
        <v>300</v>
      </c>
      <c r="F31" s="29">
        <v>4.83</v>
      </c>
      <c r="G31" s="15">
        <f t="shared" si="0"/>
        <v>3.1395</v>
      </c>
      <c r="H31" s="15">
        <f t="shared" si="1"/>
        <v>1449</v>
      </c>
    </row>
    <row r="32" spans="1:8" s="11" customFormat="1" x14ac:dyDescent="0.25">
      <c r="A32" s="12">
        <v>18</v>
      </c>
      <c r="B32" s="12" t="s">
        <v>80</v>
      </c>
      <c r="C32" s="16" t="s">
        <v>3</v>
      </c>
      <c r="D32" s="44" t="s">
        <v>160</v>
      </c>
      <c r="E32" s="14">
        <v>250</v>
      </c>
      <c r="F32" s="29">
        <v>17.2</v>
      </c>
      <c r="G32" s="15">
        <f t="shared" si="0"/>
        <v>11.18</v>
      </c>
      <c r="H32" s="15">
        <f t="shared" si="1"/>
        <v>4300</v>
      </c>
    </row>
    <row r="33" spans="1:8" s="11" customFormat="1" ht="30" x14ac:dyDescent="0.25">
      <c r="A33" s="12">
        <v>19</v>
      </c>
      <c r="B33" s="33" t="s">
        <v>79</v>
      </c>
      <c r="C33" s="16" t="s">
        <v>55</v>
      </c>
      <c r="D33" s="44" t="s">
        <v>119</v>
      </c>
      <c r="E33" s="14">
        <v>300</v>
      </c>
      <c r="F33" s="29">
        <v>23.68</v>
      </c>
      <c r="G33" s="15">
        <f t="shared" si="0"/>
        <v>15.391999999999999</v>
      </c>
      <c r="H33" s="15">
        <f t="shared" si="1"/>
        <v>7104</v>
      </c>
    </row>
    <row r="34" spans="1:8" s="11" customFormat="1" ht="30" x14ac:dyDescent="0.25">
      <c r="A34" s="12">
        <v>20</v>
      </c>
      <c r="B34" s="33" t="s">
        <v>79</v>
      </c>
      <c r="C34" s="16" t="s">
        <v>54</v>
      </c>
      <c r="D34" s="44" t="s">
        <v>120</v>
      </c>
      <c r="E34" s="14">
        <v>500</v>
      </c>
      <c r="F34" s="29">
        <v>22.61</v>
      </c>
      <c r="G34" s="15">
        <f t="shared" si="0"/>
        <v>14.6965</v>
      </c>
      <c r="H34" s="15">
        <f t="shared" si="1"/>
        <v>11305</v>
      </c>
    </row>
    <row r="35" spans="1:8" s="11" customFormat="1" ht="30" x14ac:dyDescent="0.25">
      <c r="A35" s="12">
        <v>21</v>
      </c>
      <c r="B35" s="33" t="s">
        <v>79</v>
      </c>
      <c r="C35" s="16" t="s">
        <v>81</v>
      </c>
      <c r="D35" s="45" t="s">
        <v>166</v>
      </c>
      <c r="E35" s="17">
        <v>100</v>
      </c>
      <c r="F35" s="30">
        <v>225</v>
      </c>
      <c r="G35" s="15">
        <f t="shared" si="0"/>
        <v>146.25</v>
      </c>
      <c r="H35" s="15">
        <f t="shared" si="1"/>
        <v>22500</v>
      </c>
    </row>
    <row r="36" spans="1:8" s="11" customFormat="1" x14ac:dyDescent="0.25">
      <c r="A36" s="12">
        <v>22</v>
      </c>
      <c r="B36" s="33" t="s">
        <v>79</v>
      </c>
      <c r="C36" s="16" t="s">
        <v>91</v>
      </c>
      <c r="D36" s="38" t="s">
        <v>161</v>
      </c>
      <c r="E36" s="17">
        <v>50</v>
      </c>
      <c r="F36" s="30">
        <v>40.479999999999997</v>
      </c>
      <c r="G36" s="15">
        <f t="shared" si="0"/>
        <v>26.311999999999998</v>
      </c>
      <c r="H36" s="15">
        <f t="shared" si="1"/>
        <v>2023.9999999999998</v>
      </c>
    </row>
    <row r="37" spans="1:8" s="11" customFormat="1" ht="30" x14ac:dyDescent="0.25">
      <c r="A37" s="12">
        <v>23</v>
      </c>
      <c r="B37" s="33" t="s">
        <v>79</v>
      </c>
      <c r="C37" s="16" t="s">
        <v>62</v>
      </c>
      <c r="D37" s="38" t="s">
        <v>177</v>
      </c>
      <c r="E37" s="14">
        <v>100</v>
      </c>
      <c r="F37" s="29">
        <v>14.67</v>
      </c>
      <c r="G37" s="15">
        <f t="shared" si="0"/>
        <v>9.535499999999999</v>
      </c>
      <c r="H37" s="15">
        <f t="shared" si="1"/>
        <v>1467</v>
      </c>
    </row>
    <row r="38" spans="1:8" s="11" customFormat="1" ht="30" x14ac:dyDescent="0.25">
      <c r="A38" s="12">
        <v>24</v>
      </c>
      <c r="B38" s="33" t="s">
        <v>79</v>
      </c>
      <c r="C38" s="16" t="s">
        <v>63</v>
      </c>
      <c r="D38" s="38" t="s">
        <v>178</v>
      </c>
      <c r="E38" s="14">
        <v>50</v>
      </c>
      <c r="F38" s="29">
        <v>25.13</v>
      </c>
      <c r="G38" s="15">
        <f t="shared" si="0"/>
        <v>16.334499999999998</v>
      </c>
      <c r="H38" s="15">
        <f t="shared" si="1"/>
        <v>1256.5</v>
      </c>
    </row>
    <row r="39" spans="1:8" s="11" customFormat="1" x14ac:dyDescent="0.25">
      <c r="A39" s="12">
        <v>25</v>
      </c>
      <c r="B39" s="33" t="s">
        <v>79</v>
      </c>
      <c r="C39" s="16" t="s">
        <v>64</v>
      </c>
      <c r="D39" s="44" t="s">
        <v>162</v>
      </c>
      <c r="E39" s="14">
        <v>700</v>
      </c>
      <c r="F39" s="29">
        <v>7.61</v>
      </c>
      <c r="G39" s="15">
        <f t="shared" si="0"/>
        <v>4.9465000000000003</v>
      </c>
      <c r="H39" s="15">
        <f t="shared" ref="H39:H87" si="2">E39*F39</f>
        <v>5327</v>
      </c>
    </row>
    <row r="40" spans="1:8" s="11" customFormat="1" x14ac:dyDescent="0.25">
      <c r="A40" s="12">
        <v>26</v>
      </c>
      <c r="B40" s="33" t="s">
        <v>79</v>
      </c>
      <c r="C40" s="13" t="s">
        <v>9</v>
      </c>
      <c r="D40" s="38" t="s">
        <v>163</v>
      </c>
      <c r="E40" s="14">
        <v>800</v>
      </c>
      <c r="F40" s="29">
        <v>7.61</v>
      </c>
      <c r="G40" s="15">
        <f t="shared" si="0"/>
        <v>4.9465000000000003</v>
      </c>
      <c r="H40" s="15">
        <f t="shared" si="2"/>
        <v>6088</v>
      </c>
    </row>
    <row r="41" spans="1:8" s="11" customFormat="1" x14ac:dyDescent="0.25">
      <c r="A41" s="12">
        <v>27</v>
      </c>
      <c r="B41" s="33" t="s">
        <v>79</v>
      </c>
      <c r="C41" s="13" t="s">
        <v>10</v>
      </c>
      <c r="D41" s="38" t="s">
        <v>164</v>
      </c>
      <c r="E41" s="14">
        <v>300</v>
      </c>
      <c r="F41" s="29">
        <v>7.61</v>
      </c>
      <c r="G41" s="15">
        <f t="shared" si="0"/>
        <v>4.9465000000000003</v>
      </c>
      <c r="H41" s="15">
        <f t="shared" si="2"/>
        <v>2283</v>
      </c>
    </row>
    <row r="42" spans="1:8" s="11" customFormat="1" x14ac:dyDescent="0.25">
      <c r="A42" s="12">
        <v>28</v>
      </c>
      <c r="B42" s="33" t="s">
        <v>79</v>
      </c>
      <c r="C42" s="13" t="s">
        <v>70</v>
      </c>
      <c r="D42" s="38" t="s">
        <v>165</v>
      </c>
      <c r="E42" s="14">
        <v>1600</v>
      </c>
      <c r="F42" s="29">
        <v>7.61</v>
      </c>
      <c r="G42" s="15">
        <f t="shared" si="0"/>
        <v>4.9465000000000003</v>
      </c>
      <c r="H42" s="15">
        <f t="shared" si="2"/>
        <v>12176</v>
      </c>
    </row>
    <row r="43" spans="1:8" s="11" customFormat="1" x14ac:dyDescent="0.25">
      <c r="A43" s="12">
        <v>29</v>
      </c>
      <c r="B43" s="33" t="s">
        <v>79</v>
      </c>
      <c r="C43" s="13" t="s">
        <v>65</v>
      </c>
      <c r="D43" s="38" t="s">
        <v>121</v>
      </c>
      <c r="E43" s="14">
        <v>2000</v>
      </c>
      <c r="F43" s="29">
        <v>1.96</v>
      </c>
      <c r="G43" s="15">
        <f t="shared" si="0"/>
        <v>1.274</v>
      </c>
      <c r="H43" s="15">
        <f t="shared" si="2"/>
        <v>3920</v>
      </c>
    </row>
    <row r="44" spans="1:8" s="11" customFormat="1" x14ac:dyDescent="0.25">
      <c r="A44" s="12">
        <v>30</v>
      </c>
      <c r="B44" s="33" t="s">
        <v>79</v>
      </c>
      <c r="C44" s="13" t="s">
        <v>7</v>
      </c>
      <c r="D44" s="38" t="s">
        <v>122</v>
      </c>
      <c r="E44" s="14">
        <v>3500</v>
      </c>
      <c r="F44" s="29">
        <v>2.2000000000000002</v>
      </c>
      <c r="G44" s="15">
        <f t="shared" si="0"/>
        <v>1.4300000000000002</v>
      </c>
      <c r="H44" s="15">
        <f t="shared" si="2"/>
        <v>7700.0000000000009</v>
      </c>
    </row>
    <row r="45" spans="1:8" s="11" customFormat="1" x14ac:dyDescent="0.25">
      <c r="A45" s="12">
        <v>31</v>
      </c>
      <c r="B45" s="33" t="s">
        <v>79</v>
      </c>
      <c r="C45" s="13" t="s">
        <v>66</v>
      </c>
      <c r="D45" s="38" t="s">
        <v>123</v>
      </c>
      <c r="E45" s="14">
        <v>1000</v>
      </c>
      <c r="F45" s="29">
        <v>2.61</v>
      </c>
      <c r="G45" s="15">
        <f t="shared" si="0"/>
        <v>1.6964999999999999</v>
      </c>
      <c r="H45" s="15">
        <f t="shared" si="2"/>
        <v>2610</v>
      </c>
    </row>
    <row r="46" spans="1:8" s="11" customFormat="1" x14ac:dyDescent="0.25">
      <c r="A46" s="12">
        <v>32</v>
      </c>
      <c r="B46" s="33" t="s">
        <v>79</v>
      </c>
      <c r="C46" s="16" t="s">
        <v>67</v>
      </c>
      <c r="D46" s="38" t="s">
        <v>124</v>
      </c>
      <c r="E46" s="14">
        <v>2000</v>
      </c>
      <c r="F46" s="29">
        <v>2.04</v>
      </c>
      <c r="G46" s="15">
        <f t="shared" si="0"/>
        <v>1.3260000000000001</v>
      </c>
      <c r="H46" s="15">
        <f t="shared" si="2"/>
        <v>4080</v>
      </c>
    </row>
    <row r="47" spans="1:8" s="11" customFormat="1" x14ac:dyDescent="0.25">
      <c r="A47" s="12">
        <v>33</v>
      </c>
      <c r="B47" s="33" t="s">
        <v>79</v>
      </c>
      <c r="C47" s="16" t="s">
        <v>8</v>
      </c>
      <c r="D47" s="38" t="s">
        <v>126</v>
      </c>
      <c r="E47" s="14">
        <v>1500</v>
      </c>
      <c r="F47" s="29">
        <v>6.22</v>
      </c>
      <c r="G47" s="15">
        <f t="shared" ref="G47:G78" si="3">F47-F47*$H$89/100</f>
        <v>4.0429999999999993</v>
      </c>
      <c r="H47" s="15">
        <f t="shared" si="2"/>
        <v>9330</v>
      </c>
    </row>
    <row r="48" spans="1:8" s="11" customFormat="1" x14ac:dyDescent="0.25">
      <c r="A48" s="12">
        <v>34</v>
      </c>
      <c r="B48" s="33" t="s">
        <v>79</v>
      </c>
      <c r="C48" s="16" t="s">
        <v>68</v>
      </c>
      <c r="D48" s="38" t="s">
        <v>125</v>
      </c>
      <c r="E48" s="14">
        <v>1000</v>
      </c>
      <c r="F48" s="29">
        <v>2.1800000000000002</v>
      </c>
      <c r="G48" s="15">
        <f t="shared" si="3"/>
        <v>1.417</v>
      </c>
      <c r="H48" s="15">
        <f t="shared" si="2"/>
        <v>2180</v>
      </c>
    </row>
    <row r="49" spans="1:8" s="11" customFormat="1" x14ac:dyDescent="0.25">
      <c r="A49" s="12">
        <v>35</v>
      </c>
      <c r="B49" s="33" t="s">
        <v>79</v>
      </c>
      <c r="C49" s="16" t="s">
        <v>69</v>
      </c>
      <c r="D49" s="38" t="s">
        <v>127</v>
      </c>
      <c r="E49" s="14">
        <v>1000</v>
      </c>
      <c r="F49" s="29">
        <v>1.96</v>
      </c>
      <c r="G49" s="15">
        <f t="shared" si="3"/>
        <v>1.274</v>
      </c>
      <c r="H49" s="15">
        <f t="shared" si="2"/>
        <v>1960</v>
      </c>
    </row>
    <row r="50" spans="1:8" s="11" customFormat="1" ht="30" x14ac:dyDescent="0.25">
      <c r="A50" s="12">
        <v>36</v>
      </c>
      <c r="B50" s="33" t="s">
        <v>79</v>
      </c>
      <c r="C50" s="13" t="s">
        <v>83</v>
      </c>
      <c r="D50" s="38" t="s">
        <v>180</v>
      </c>
      <c r="E50" s="14">
        <v>11000</v>
      </c>
      <c r="F50" s="29">
        <v>3.82</v>
      </c>
      <c r="G50" s="15">
        <f t="shared" si="3"/>
        <v>2.4829999999999997</v>
      </c>
      <c r="H50" s="15">
        <f t="shared" si="2"/>
        <v>42020</v>
      </c>
    </row>
    <row r="51" spans="1:8" s="11" customFormat="1" ht="45" x14ac:dyDescent="0.25">
      <c r="A51" s="12">
        <v>37</v>
      </c>
      <c r="B51" s="33" t="s">
        <v>79</v>
      </c>
      <c r="C51" s="13" t="s">
        <v>82</v>
      </c>
      <c r="D51" s="38" t="s">
        <v>179</v>
      </c>
      <c r="E51" s="14">
        <v>500</v>
      </c>
      <c r="F51" s="29">
        <v>59.02</v>
      </c>
      <c r="G51" s="15">
        <f t="shared" si="3"/>
        <v>38.363</v>
      </c>
      <c r="H51" s="15">
        <f t="shared" si="2"/>
        <v>29510</v>
      </c>
    </row>
    <row r="52" spans="1:8" s="11" customFormat="1" ht="30" x14ac:dyDescent="0.25">
      <c r="A52" s="12">
        <v>38</v>
      </c>
      <c r="B52" s="12" t="s">
        <v>78</v>
      </c>
      <c r="C52" s="16" t="s">
        <v>11</v>
      </c>
      <c r="D52" s="38" t="s">
        <v>128</v>
      </c>
      <c r="E52" s="17">
        <v>60</v>
      </c>
      <c r="F52" s="29">
        <v>58.61</v>
      </c>
      <c r="G52" s="15">
        <f t="shared" si="3"/>
        <v>38.096499999999999</v>
      </c>
      <c r="H52" s="15">
        <f t="shared" si="2"/>
        <v>3516.6</v>
      </c>
    </row>
    <row r="53" spans="1:8" s="11" customFormat="1" ht="30" x14ac:dyDescent="0.25">
      <c r="A53" s="12">
        <v>39</v>
      </c>
      <c r="B53" s="12" t="s">
        <v>78</v>
      </c>
      <c r="C53" s="16" t="s">
        <v>92</v>
      </c>
      <c r="D53" s="38" t="s">
        <v>181</v>
      </c>
      <c r="E53" s="17">
        <v>300</v>
      </c>
      <c r="F53" s="29">
        <v>7.43</v>
      </c>
      <c r="G53" s="15">
        <f t="shared" si="3"/>
        <v>4.8294999999999995</v>
      </c>
      <c r="H53" s="15">
        <f t="shared" si="2"/>
        <v>2229</v>
      </c>
    </row>
    <row r="54" spans="1:8" s="11" customFormat="1" x14ac:dyDescent="0.25">
      <c r="A54" s="12">
        <v>40</v>
      </c>
      <c r="B54" s="12" t="s">
        <v>78</v>
      </c>
      <c r="C54" s="16" t="s">
        <v>43</v>
      </c>
      <c r="D54" s="38" t="s">
        <v>129</v>
      </c>
      <c r="E54" s="14">
        <v>150</v>
      </c>
      <c r="F54" s="29">
        <v>9.42</v>
      </c>
      <c r="G54" s="15">
        <f t="shared" si="3"/>
        <v>6.1230000000000002</v>
      </c>
      <c r="H54" s="15">
        <f t="shared" si="2"/>
        <v>1413</v>
      </c>
    </row>
    <row r="55" spans="1:8" s="11" customFormat="1" ht="30" x14ac:dyDescent="0.25">
      <c r="A55" s="12">
        <v>41</v>
      </c>
      <c r="B55" s="12" t="s">
        <v>78</v>
      </c>
      <c r="C55" s="16" t="s">
        <v>56</v>
      </c>
      <c r="D55" s="38" t="s">
        <v>158</v>
      </c>
      <c r="E55" s="14">
        <v>50</v>
      </c>
      <c r="F55" s="29">
        <v>38.840000000000003</v>
      </c>
      <c r="G55" s="15">
        <f t="shared" si="3"/>
        <v>25.246000000000002</v>
      </c>
      <c r="H55" s="15">
        <f t="shared" si="2"/>
        <v>1942.0000000000002</v>
      </c>
    </row>
    <row r="56" spans="1:8" s="11" customFormat="1" x14ac:dyDescent="0.25">
      <c r="A56" s="12">
        <v>42</v>
      </c>
      <c r="B56" s="12" t="s">
        <v>78</v>
      </c>
      <c r="C56" s="16" t="s">
        <v>4</v>
      </c>
      <c r="D56" s="46" t="s">
        <v>130</v>
      </c>
      <c r="E56" s="17">
        <v>200</v>
      </c>
      <c r="F56" s="30">
        <v>5.65</v>
      </c>
      <c r="G56" s="15">
        <f t="shared" si="3"/>
        <v>3.6725000000000003</v>
      </c>
      <c r="H56" s="15">
        <f t="shared" si="2"/>
        <v>1130</v>
      </c>
    </row>
    <row r="57" spans="1:8" s="11" customFormat="1" x14ac:dyDescent="0.25">
      <c r="A57" s="12">
        <v>43</v>
      </c>
      <c r="B57" s="12" t="s">
        <v>78</v>
      </c>
      <c r="C57" s="16" t="s">
        <v>60</v>
      </c>
      <c r="D57" s="38" t="s">
        <v>167</v>
      </c>
      <c r="E57" s="17">
        <v>700</v>
      </c>
      <c r="F57" s="30">
        <v>34.97</v>
      </c>
      <c r="G57" s="15">
        <f t="shared" si="3"/>
        <v>22.730499999999999</v>
      </c>
      <c r="H57" s="15">
        <f t="shared" si="2"/>
        <v>24479</v>
      </c>
    </row>
    <row r="58" spans="1:8" s="11" customFormat="1" x14ac:dyDescent="0.25">
      <c r="A58" s="12">
        <v>44</v>
      </c>
      <c r="B58" s="12" t="s">
        <v>78</v>
      </c>
      <c r="C58" s="16" t="s">
        <v>61</v>
      </c>
      <c r="D58" s="38" t="s">
        <v>131</v>
      </c>
      <c r="E58" s="17">
        <v>250</v>
      </c>
      <c r="F58" s="30">
        <v>3.98</v>
      </c>
      <c r="G58" s="15">
        <f t="shared" si="3"/>
        <v>2.5869999999999997</v>
      </c>
      <c r="H58" s="15">
        <f t="shared" si="2"/>
        <v>995</v>
      </c>
    </row>
    <row r="59" spans="1:8" s="11" customFormat="1" x14ac:dyDescent="0.25">
      <c r="A59" s="12">
        <v>45</v>
      </c>
      <c r="B59" s="12" t="s">
        <v>78</v>
      </c>
      <c r="C59" s="16" t="s">
        <v>5</v>
      </c>
      <c r="D59" s="38" t="s">
        <v>132</v>
      </c>
      <c r="E59" s="17">
        <v>500</v>
      </c>
      <c r="F59" s="30">
        <v>4.84</v>
      </c>
      <c r="G59" s="15">
        <f t="shared" si="3"/>
        <v>3.1459999999999999</v>
      </c>
      <c r="H59" s="15">
        <f t="shared" si="2"/>
        <v>2420</v>
      </c>
    </row>
    <row r="60" spans="1:8" s="11" customFormat="1" x14ac:dyDescent="0.25">
      <c r="A60" s="12">
        <v>46</v>
      </c>
      <c r="B60" s="12" t="s">
        <v>78</v>
      </c>
      <c r="C60" s="16" t="s">
        <v>40</v>
      </c>
      <c r="D60" s="38" t="s">
        <v>133</v>
      </c>
      <c r="E60" s="17">
        <v>250</v>
      </c>
      <c r="F60" s="30">
        <v>25.57</v>
      </c>
      <c r="G60" s="15">
        <f t="shared" si="3"/>
        <v>16.6205</v>
      </c>
      <c r="H60" s="15">
        <f t="shared" si="2"/>
        <v>6392.5</v>
      </c>
    </row>
    <row r="61" spans="1:8" s="11" customFormat="1" x14ac:dyDescent="0.25">
      <c r="A61" s="12">
        <v>47</v>
      </c>
      <c r="B61" s="12" t="s">
        <v>78</v>
      </c>
      <c r="C61" s="16" t="s">
        <v>41</v>
      </c>
      <c r="D61" s="38" t="s">
        <v>134</v>
      </c>
      <c r="E61" s="17">
        <v>300</v>
      </c>
      <c r="F61" s="30">
        <v>25.57</v>
      </c>
      <c r="G61" s="15">
        <f t="shared" si="3"/>
        <v>16.6205</v>
      </c>
      <c r="H61" s="15">
        <f t="shared" si="2"/>
        <v>7671</v>
      </c>
    </row>
    <row r="62" spans="1:8" s="11" customFormat="1" x14ac:dyDescent="0.25">
      <c r="A62" s="12">
        <v>48</v>
      </c>
      <c r="B62" s="33" t="s">
        <v>19</v>
      </c>
      <c r="C62" s="16" t="s">
        <v>71</v>
      </c>
      <c r="D62" s="38" t="s">
        <v>135</v>
      </c>
      <c r="E62" s="17">
        <v>40</v>
      </c>
      <c r="F62" s="29">
        <v>12.78</v>
      </c>
      <c r="G62" s="15">
        <f t="shared" si="3"/>
        <v>8.3069999999999986</v>
      </c>
      <c r="H62" s="15">
        <f t="shared" si="2"/>
        <v>511.2</v>
      </c>
    </row>
    <row r="63" spans="1:8" s="11" customFormat="1" ht="30" x14ac:dyDescent="0.25">
      <c r="A63" s="12">
        <v>49</v>
      </c>
      <c r="B63" s="33" t="s">
        <v>19</v>
      </c>
      <c r="C63" s="13" t="s">
        <v>16</v>
      </c>
      <c r="D63" s="44" t="s">
        <v>136</v>
      </c>
      <c r="E63" s="17">
        <v>80</v>
      </c>
      <c r="F63" s="29">
        <v>13.93</v>
      </c>
      <c r="G63" s="15">
        <f t="shared" si="3"/>
        <v>9.0545000000000009</v>
      </c>
      <c r="H63" s="15">
        <f t="shared" si="2"/>
        <v>1114.4000000000001</v>
      </c>
    </row>
    <row r="64" spans="1:8" s="11" customFormat="1" ht="30" x14ac:dyDescent="0.25">
      <c r="A64" s="12">
        <v>50</v>
      </c>
      <c r="B64" s="33" t="s">
        <v>19</v>
      </c>
      <c r="C64" s="13" t="s">
        <v>17</v>
      </c>
      <c r="D64" s="44" t="s">
        <v>137</v>
      </c>
      <c r="E64" s="17">
        <v>3</v>
      </c>
      <c r="F64" s="29">
        <v>438.52</v>
      </c>
      <c r="G64" s="15">
        <f t="shared" si="3"/>
        <v>285.03800000000001</v>
      </c>
      <c r="H64" s="15">
        <f t="shared" si="2"/>
        <v>1315.56</v>
      </c>
    </row>
    <row r="65" spans="1:8" s="11" customFormat="1" x14ac:dyDescent="0.25">
      <c r="A65" s="12">
        <v>51</v>
      </c>
      <c r="B65" s="33" t="s">
        <v>19</v>
      </c>
      <c r="C65" s="13" t="s">
        <v>18</v>
      </c>
      <c r="D65" s="44" t="s">
        <v>169</v>
      </c>
      <c r="E65" s="17">
        <v>5</v>
      </c>
      <c r="F65" s="29">
        <v>6.14</v>
      </c>
      <c r="G65" s="15">
        <f t="shared" si="3"/>
        <v>3.9910000000000001</v>
      </c>
      <c r="H65" s="15">
        <f t="shared" si="2"/>
        <v>30.7</v>
      </c>
    </row>
    <row r="66" spans="1:8" s="11" customFormat="1" ht="30" x14ac:dyDescent="0.25">
      <c r="A66" s="12">
        <v>52</v>
      </c>
      <c r="B66" s="12" t="s">
        <v>20</v>
      </c>
      <c r="C66" s="16" t="s">
        <v>84</v>
      </c>
      <c r="D66" s="38" t="s">
        <v>138</v>
      </c>
      <c r="E66" s="17">
        <v>20</v>
      </c>
      <c r="F66" s="29">
        <v>405</v>
      </c>
      <c r="G66" s="15">
        <f t="shared" si="3"/>
        <v>263.25</v>
      </c>
      <c r="H66" s="15">
        <f t="shared" si="2"/>
        <v>8100</v>
      </c>
    </row>
    <row r="67" spans="1:8" s="11" customFormat="1" x14ac:dyDescent="0.25">
      <c r="A67" s="12">
        <v>53</v>
      </c>
      <c r="B67" s="12" t="s">
        <v>20</v>
      </c>
      <c r="C67" s="16" t="s">
        <v>21</v>
      </c>
      <c r="D67" s="38" t="s">
        <v>168</v>
      </c>
      <c r="E67" s="14">
        <v>120</v>
      </c>
      <c r="F67" s="29">
        <v>25.07</v>
      </c>
      <c r="G67" s="15">
        <f t="shared" si="3"/>
        <v>16.295500000000001</v>
      </c>
      <c r="H67" s="15">
        <f t="shared" si="2"/>
        <v>3008.4</v>
      </c>
    </row>
    <row r="68" spans="1:8" s="11" customFormat="1" x14ac:dyDescent="0.25">
      <c r="A68" s="12">
        <v>54</v>
      </c>
      <c r="B68" s="12" t="s">
        <v>20</v>
      </c>
      <c r="C68" s="16" t="s">
        <v>22</v>
      </c>
      <c r="D68" s="38" t="s">
        <v>139</v>
      </c>
      <c r="E68" s="14">
        <v>8000</v>
      </c>
      <c r="F68" s="29">
        <v>6.39</v>
      </c>
      <c r="G68" s="15">
        <f t="shared" si="3"/>
        <v>4.1534999999999993</v>
      </c>
      <c r="H68" s="15">
        <f t="shared" si="2"/>
        <v>51120</v>
      </c>
    </row>
    <row r="69" spans="1:8" s="11" customFormat="1" x14ac:dyDescent="0.25">
      <c r="A69" s="12">
        <v>55</v>
      </c>
      <c r="B69" s="12" t="s">
        <v>20</v>
      </c>
      <c r="C69" s="16" t="s">
        <v>23</v>
      </c>
      <c r="D69" s="44" t="s">
        <v>140</v>
      </c>
      <c r="E69" s="14">
        <v>100</v>
      </c>
      <c r="F69" s="29">
        <v>2.94</v>
      </c>
      <c r="G69" s="15">
        <f t="shared" si="3"/>
        <v>1.911</v>
      </c>
      <c r="H69" s="15">
        <f t="shared" si="2"/>
        <v>294</v>
      </c>
    </row>
    <row r="70" spans="1:8" s="11" customFormat="1" x14ac:dyDescent="0.25">
      <c r="A70" s="12">
        <v>56</v>
      </c>
      <c r="B70" s="12" t="s">
        <v>20</v>
      </c>
      <c r="C70" s="16" t="s">
        <v>24</v>
      </c>
      <c r="D70" s="38" t="s">
        <v>141</v>
      </c>
      <c r="E70" s="14">
        <v>250</v>
      </c>
      <c r="F70" s="29">
        <v>4.09</v>
      </c>
      <c r="G70" s="15">
        <f t="shared" si="3"/>
        <v>2.6585000000000001</v>
      </c>
      <c r="H70" s="15">
        <f t="shared" si="2"/>
        <v>1022.5</v>
      </c>
    </row>
    <row r="71" spans="1:8" s="11" customFormat="1" x14ac:dyDescent="0.25">
      <c r="A71" s="12">
        <v>57</v>
      </c>
      <c r="B71" s="12" t="s">
        <v>20</v>
      </c>
      <c r="C71" s="16" t="s">
        <v>72</v>
      </c>
      <c r="D71" s="38" t="s">
        <v>157</v>
      </c>
      <c r="E71" s="14">
        <v>400</v>
      </c>
      <c r="F71" s="29">
        <v>1.19</v>
      </c>
      <c r="G71" s="15">
        <f t="shared" si="3"/>
        <v>0.77349999999999997</v>
      </c>
      <c r="H71" s="15">
        <f t="shared" si="2"/>
        <v>476</v>
      </c>
    </row>
    <row r="72" spans="1:8" s="11" customFormat="1" x14ac:dyDescent="0.25">
      <c r="A72" s="12">
        <v>58</v>
      </c>
      <c r="B72" s="12" t="s">
        <v>20</v>
      </c>
      <c r="C72" s="16" t="s">
        <v>47</v>
      </c>
      <c r="D72" s="38" t="s">
        <v>142</v>
      </c>
      <c r="E72" s="14">
        <v>1500</v>
      </c>
      <c r="F72" s="29">
        <v>0.86</v>
      </c>
      <c r="G72" s="15">
        <f t="shared" si="3"/>
        <v>0.55899999999999994</v>
      </c>
      <c r="H72" s="15">
        <f t="shared" si="2"/>
        <v>1290</v>
      </c>
    </row>
    <row r="73" spans="1:8" s="11" customFormat="1" x14ac:dyDescent="0.25">
      <c r="A73" s="12">
        <v>59</v>
      </c>
      <c r="B73" s="12" t="s">
        <v>20</v>
      </c>
      <c r="C73" s="16" t="s">
        <v>73</v>
      </c>
      <c r="D73" s="38" t="s">
        <v>143</v>
      </c>
      <c r="E73" s="14">
        <v>100</v>
      </c>
      <c r="F73" s="29">
        <v>6.64</v>
      </c>
      <c r="G73" s="15">
        <f t="shared" si="3"/>
        <v>4.3159999999999998</v>
      </c>
      <c r="H73" s="15">
        <f t="shared" si="2"/>
        <v>664</v>
      </c>
    </row>
    <row r="74" spans="1:8" s="11" customFormat="1" x14ac:dyDescent="0.25">
      <c r="A74" s="12">
        <v>60</v>
      </c>
      <c r="B74" s="12" t="s">
        <v>20</v>
      </c>
      <c r="C74" s="16" t="s">
        <v>25</v>
      </c>
      <c r="D74" s="38" t="s">
        <v>144</v>
      </c>
      <c r="E74" s="14">
        <v>25</v>
      </c>
      <c r="F74" s="29">
        <v>9.5</v>
      </c>
      <c r="G74" s="15">
        <f t="shared" si="3"/>
        <v>6.1749999999999998</v>
      </c>
      <c r="H74" s="15">
        <f t="shared" si="2"/>
        <v>237.5</v>
      </c>
    </row>
    <row r="75" spans="1:8" s="11" customFormat="1" x14ac:dyDescent="0.25">
      <c r="A75" s="12">
        <v>61</v>
      </c>
      <c r="B75" s="12" t="s">
        <v>20</v>
      </c>
      <c r="C75" s="13" t="s">
        <v>26</v>
      </c>
      <c r="D75" s="38" t="s">
        <v>145</v>
      </c>
      <c r="E75" s="14">
        <v>20</v>
      </c>
      <c r="F75" s="29">
        <v>93.44</v>
      </c>
      <c r="G75" s="15">
        <f t="shared" si="3"/>
        <v>60.735999999999997</v>
      </c>
      <c r="H75" s="15">
        <f t="shared" si="2"/>
        <v>1868.8</v>
      </c>
    </row>
    <row r="76" spans="1:8" s="11" customFormat="1" x14ac:dyDescent="0.25">
      <c r="A76" s="12">
        <v>62</v>
      </c>
      <c r="B76" s="12" t="s">
        <v>20</v>
      </c>
      <c r="C76" s="13" t="s">
        <v>74</v>
      </c>
      <c r="D76" s="38" t="s">
        <v>146</v>
      </c>
      <c r="E76" s="14">
        <v>50</v>
      </c>
      <c r="F76" s="29">
        <v>41.52</v>
      </c>
      <c r="G76" s="15">
        <f t="shared" si="3"/>
        <v>26.988000000000003</v>
      </c>
      <c r="H76" s="15">
        <f t="shared" si="2"/>
        <v>2076</v>
      </c>
    </row>
    <row r="77" spans="1:8" s="11" customFormat="1" x14ac:dyDescent="0.25">
      <c r="A77" s="12">
        <v>63</v>
      </c>
      <c r="B77" s="12" t="s">
        <v>20</v>
      </c>
      <c r="C77" s="13" t="s">
        <v>27</v>
      </c>
      <c r="D77" s="38" t="s">
        <v>147</v>
      </c>
      <c r="E77" s="14">
        <v>30</v>
      </c>
      <c r="F77" s="29">
        <v>84.05</v>
      </c>
      <c r="G77" s="15">
        <f t="shared" si="3"/>
        <v>54.632499999999993</v>
      </c>
      <c r="H77" s="15">
        <f t="shared" si="2"/>
        <v>2521.5</v>
      </c>
    </row>
    <row r="78" spans="1:8" s="11" customFormat="1" x14ac:dyDescent="0.25">
      <c r="A78" s="12">
        <v>64</v>
      </c>
      <c r="B78" s="12" t="s">
        <v>20</v>
      </c>
      <c r="C78" s="13" t="s">
        <v>75</v>
      </c>
      <c r="D78" s="38" t="s">
        <v>148</v>
      </c>
      <c r="E78" s="14">
        <v>800</v>
      </c>
      <c r="F78" s="29">
        <v>6.96</v>
      </c>
      <c r="G78" s="15">
        <f t="shared" si="3"/>
        <v>4.524</v>
      </c>
      <c r="H78" s="15">
        <f t="shared" si="2"/>
        <v>5568</v>
      </c>
    </row>
    <row r="79" spans="1:8" s="11" customFormat="1" ht="60" customHeight="1" x14ac:dyDescent="0.25">
      <c r="A79" s="40">
        <v>65</v>
      </c>
      <c r="B79" s="42" t="s">
        <v>77</v>
      </c>
      <c r="C79" s="36" t="s">
        <v>170</v>
      </c>
      <c r="D79" s="38" t="s">
        <v>149</v>
      </c>
      <c r="E79" s="17">
        <v>400</v>
      </c>
      <c r="F79" s="29">
        <v>3.19</v>
      </c>
      <c r="G79" s="15">
        <f t="shared" ref="G79:G80" si="4">F79-F79*$H$89/100</f>
        <v>2.0735000000000001</v>
      </c>
      <c r="H79" s="15">
        <f t="shared" si="2"/>
        <v>1276</v>
      </c>
    </row>
    <row r="80" spans="1:8" s="11" customFormat="1" ht="14.25" customHeight="1" x14ac:dyDescent="0.25">
      <c r="A80" s="40">
        <v>66</v>
      </c>
      <c r="B80" s="42" t="s">
        <v>77</v>
      </c>
      <c r="C80" s="16" t="s">
        <v>98</v>
      </c>
      <c r="D80" s="38" t="s">
        <v>150</v>
      </c>
      <c r="E80" s="17">
        <v>400</v>
      </c>
      <c r="F80" s="29">
        <v>1.05</v>
      </c>
      <c r="G80" s="15">
        <f t="shared" si="4"/>
        <v>0.68250000000000011</v>
      </c>
      <c r="H80" s="15">
        <f t="shared" si="2"/>
        <v>420</v>
      </c>
    </row>
    <row r="81" spans="1:10" s="11" customFormat="1" x14ac:dyDescent="0.25">
      <c r="A81" s="40">
        <v>67</v>
      </c>
      <c r="B81" s="42" t="s">
        <v>77</v>
      </c>
      <c r="C81" s="16" t="s">
        <v>28</v>
      </c>
      <c r="D81" s="38" t="s">
        <v>151</v>
      </c>
      <c r="E81" s="14">
        <v>50</v>
      </c>
      <c r="F81" s="29">
        <v>4.0199999999999996</v>
      </c>
      <c r="G81" s="15">
        <f t="shared" ref="G81:G87" si="5">F81-F81*$H$89/100</f>
        <v>2.6129999999999995</v>
      </c>
      <c r="H81" s="15">
        <f t="shared" si="2"/>
        <v>200.99999999999997</v>
      </c>
    </row>
    <row r="82" spans="1:10" s="11" customFormat="1" ht="45" x14ac:dyDescent="0.25">
      <c r="A82" s="40">
        <v>68</v>
      </c>
      <c r="B82" s="42" t="s">
        <v>77</v>
      </c>
      <c r="C82" s="16" t="s">
        <v>29</v>
      </c>
      <c r="D82" s="38" t="s">
        <v>159</v>
      </c>
      <c r="E82" s="14">
        <v>10</v>
      </c>
      <c r="F82" s="29">
        <v>56.88</v>
      </c>
      <c r="G82" s="15">
        <f t="shared" si="5"/>
        <v>36.972000000000001</v>
      </c>
      <c r="H82" s="15">
        <f t="shared" si="2"/>
        <v>568.80000000000007</v>
      </c>
    </row>
    <row r="83" spans="1:10" s="11" customFormat="1" x14ac:dyDescent="0.25">
      <c r="A83" s="40">
        <v>69</v>
      </c>
      <c r="B83" s="42" t="s">
        <v>77</v>
      </c>
      <c r="C83" s="16" t="s">
        <v>30</v>
      </c>
      <c r="D83" s="44" t="s">
        <v>152</v>
      </c>
      <c r="E83" s="14">
        <v>5</v>
      </c>
      <c r="F83" s="29">
        <v>25.4</v>
      </c>
      <c r="G83" s="15">
        <f t="shared" si="5"/>
        <v>16.509999999999998</v>
      </c>
      <c r="H83" s="15">
        <f t="shared" si="2"/>
        <v>127</v>
      </c>
    </row>
    <row r="84" spans="1:10" s="11" customFormat="1" x14ac:dyDescent="0.25">
      <c r="A84" s="40">
        <v>70</v>
      </c>
      <c r="B84" s="42" t="s">
        <v>77</v>
      </c>
      <c r="C84" s="16" t="s">
        <v>76</v>
      </c>
      <c r="D84" s="44" t="s">
        <v>153</v>
      </c>
      <c r="E84" s="14">
        <v>10</v>
      </c>
      <c r="F84" s="29">
        <v>49.1</v>
      </c>
      <c r="G84" s="15">
        <f t="shared" si="5"/>
        <v>31.915000000000003</v>
      </c>
      <c r="H84" s="15">
        <f t="shared" si="2"/>
        <v>491</v>
      </c>
    </row>
    <row r="85" spans="1:10" s="11" customFormat="1" ht="30" x14ac:dyDescent="0.25">
      <c r="A85" s="40">
        <v>71</v>
      </c>
      <c r="B85" s="42" t="s">
        <v>77</v>
      </c>
      <c r="C85" s="16" t="s">
        <v>31</v>
      </c>
      <c r="D85" s="38" t="s">
        <v>182</v>
      </c>
      <c r="E85" s="14">
        <v>30</v>
      </c>
      <c r="F85" s="29">
        <v>40.159999999999997</v>
      </c>
      <c r="G85" s="15">
        <f t="shared" si="5"/>
        <v>26.103999999999999</v>
      </c>
      <c r="H85" s="15">
        <f t="shared" si="2"/>
        <v>1204.8</v>
      </c>
    </row>
    <row r="86" spans="1:10" s="11" customFormat="1" ht="30" x14ac:dyDescent="0.25">
      <c r="A86" s="40">
        <v>72</v>
      </c>
      <c r="B86" s="42" t="s">
        <v>77</v>
      </c>
      <c r="C86" s="16" t="s">
        <v>32</v>
      </c>
      <c r="D86" s="38" t="s">
        <v>154</v>
      </c>
      <c r="E86" s="14">
        <v>30</v>
      </c>
      <c r="F86" s="29">
        <v>7.05</v>
      </c>
      <c r="G86" s="15">
        <f t="shared" si="5"/>
        <v>4.5824999999999996</v>
      </c>
      <c r="H86" s="15">
        <f t="shared" si="2"/>
        <v>211.5</v>
      </c>
    </row>
    <row r="87" spans="1:10" s="11" customFormat="1" ht="30" x14ac:dyDescent="0.25">
      <c r="A87" s="40">
        <v>73</v>
      </c>
      <c r="B87" s="42" t="s">
        <v>77</v>
      </c>
      <c r="C87" s="16" t="s">
        <v>33</v>
      </c>
      <c r="D87" s="38" t="s">
        <v>183</v>
      </c>
      <c r="E87" s="14">
        <v>20</v>
      </c>
      <c r="F87" s="29">
        <v>7.17</v>
      </c>
      <c r="G87" s="15">
        <f t="shared" si="5"/>
        <v>4.6604999999999999</v>
      </c>
      <c r="H87" s="15">
        <f t="shared" si="2"/>
        <v>143.4</v>
      </c>
    </row>
    <row r="88" spans="1:10" s="11" customFormat="1" x14ac:dyDescent="0.25">
      <c r="A88" s="18"/>
      <c r="B88" s="18"/>
      <c r="C88" s="20" t="s">
        <v>36</v>
      </c>
      <c r="D88" s="47"/>
      <c r="E88" s="19"/>
      <c r="F88" s="31"/>
      <c r="G88" s="31"/>
      <c r="H88" s="25">
        <f>SUM(H15:H87)</f>
        <v>363390.60223107575</v>
      </c>
    </row>
    <row r="89" spans="1:10" s="11" customFormat="1" ht="60" x14ac:dyDescent="0.25">
      <c r="A89" s="18"/>
      <c r="B89" s="18"/>
      <c r="C89" s="20" t="s">
        <v>97</v>
      </c>
      <c r="D89" s="47"/>
      <c r="E89" s="19"/>
      <c r="F89" s="31"/>
      <c r="G89" s="31"/>
      <c r="H89" s="21">
        <v>35</v>
      </c>
      <c r="I89" s="22" t="s">
        <v>15</v>
      </c>
    </row>
    <row r="90" spans="1:10" x14ac:dyDescent="0.25">
      <c r="C90" s="23" t="s">
        <v>37</v>
      </c>
      <c r="D90" s="23"/>
      <c r="H90" s="26">
        <f>H88-H88*H89/100</f>
        <v>236203.89145019924</v>
      </c>
      <c r="I90" s="24"/>
      <c r="J90" s="5"/>
    </row>
    <row r="92" spans="1:10" x14ac:dyDescent="0.25">
      <c r="C92" s="24" t="s">
        <v>38</v>
      </c>
    </row>
    <row r="93" spans="1:10" x14ac:dyDescent="0.25">
      <c r="C93" s="27" t="s">
        <v>100</v>
      </c>
      <c r="D93" s="51" t="s">
        <v>96</v>
      </c>
    </row>
    <row r="94" spans="1:10" x14ac:dyDescent="0.25">
      <c r="C94" s="27" t="s">
        <v>101</v>
      </c>
      <c r="D94" s="51"/>
    </row>
    <row r="95" spans="1:10" x14ac:dyDescent="0.25">
      <c r="C95" s="27" t="s">
        <v>102</v>
      </c>
      <c r="D95" s="51"/>
    </row>
    <row r="96" spans="1:10" x14ac:dyDescent="0.25">
      <c r="C96" s="27" t="s">
        <v>103</v>
      </c>
      <c r="D96" s="51"/>
    </row>
    <row r="97" spans="3:4" x14ac:dyDescent="0.25">
      <c r="C97" s="27" t="s">
        <v>104</v>
      </c>
      <c r="D97" s="51"/>
    </row>
    <row r="98" spans="3:4" x14ac:dyDescent="0.25">
      <c r="C98" s="27" t="s">
        <v>105</v>
      </c>
      <c r="D98" s="51"/>
    </row>
    <row r="99" spans="3:4" x14ac:dyDescent="0.25">
      <c r="C99" s="27" t="s">
        <v>106</v>
      </c>
      <c r="D99" s="51"/>
    </row>
    <row r="100" spans="3:4" x14ac:dyDescent="0.25">
      <c r="C100" s="27" t="s">
        <v>107</v>
      </c>
      <c r="D100" s="51"/>
    </row>
    <row r="101" spans="3:4" x14ac:dyDescent="0.25">
      <c r="D101" s="48"/>
    </row>
    <row r="102" spans="3:4" x14ac:dyDescent="0.25">
      <c r="C102" s="23" t="s">
        <v>85</v>
      </c>
      <c r="D102" s="48"/>
    </row>
    <row r="103" spans="3:4" ht="45" x14ac:dyDescent="0.25">
      <c r="C103" s="37" t="s">
        <v>108</v>
      </c>
      <c r="D103" s="41" t="s">
        <v>95</v>
      </c>
    </row>
  </sheetData>
  <mergeCells count="3">
    <mergeCell ref="A7:H8"/>
    <mergeCell ref="D93:D100"/>
    <mergeCell ref="A11:H12"/>
  </mergeCells>
  <hyperlinks>
    <hyperlink ref="C103" r:id="rId1" display="https://www.bauhof.ee/et"/>
  </hyperlinks>
  <pageMargins left="0.51181102362204722" right="0.51181102362204722" top="0.74803149606299213" bottom="0.55118110236220474" header="0.31496062992125984" footer="0.31496062992125984"/>
  <pageSetup paperSize="9" scale="70" orientation="landscape" r:id="rId2"/>
  <headerFooter>
    <oddFooter>&amp;C&amp;9&amp;P/&amp;N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425d17cfa9ec4f94bf36304dd6e0feb5">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122a1db06e202490f94568b697788605"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1B5A17-6DED-4AE8-B6EE-7B1E71A808C3}">
  <ds:schemaRefs>
    <ds:schemaRef ds:uri="http://www.w3.org/XML/1998/namespace"/>
    <ds:schemaRef ds:uri="d5573a5d-10e4-4724-a6b0-f07fd5e60675"/>
    <ds:schemaRef ds:uri="http://purl.org/dc/terms/"/>
    <ds:schemaRef ds:uri="http://schemas.microsoft.com/office/2006/documentManagement/types"/>
    <ds:schemaRef ds:uri="http://schemas.microsoft.com/sharepoint/v4"/>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dc4eddb5-893d-46fb-9a13-cb0b8602c7d4"/>
    <ds:schemaRef ds:uri="http://purl.org/dc/dcmitype/"/>
  </ds:schemaRefs>
</ds:datastoreItem>
</file>

<file path=customXml/itemProps2.xml><?xml version="1.0" encoding="utf-8"?>
<ds:datastoreItem xmlns:ds="http://schemas.openxmlformats.org/officeDocument/2006/customXml" ds:itemID="{7A234160-B3D9-4A07-B378-0F75E4335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916FD8-844A-4385-AD16-2BB7C6EDE5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Anu Arukaev</cp:lastModifiedBy>
  <cp:lastPrinted>2024-11-04T16:00:50Z</cp:lastPrinted>
  <dcterms:created xsi:type="dcterms:W3CDTF">2020-09-11T06:14:29Z</dcterms:created>
  <dcterms:modified xsi:type="dcterms:W3CDTF">2024-11-26T12:33:48Z</dcterms:modified>
  <dc:title>Lisa 2. Pakkumuse vorm hankeosa 2 „Ehituspoe kaubad (va elektrikaubad)“</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